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iglesias\AppData\Local\Microsoft\Windows\INetCache\Content.Outlook\Y3G8VR15\"/>
    </mc:Choice>
  </mc:AlternateContent>
  <bookViews>
    <workbookView xWindow="0" yWindow="0" windowWidth="28800" windowHeight="12180"/>
  </bookViews>
  <sheets>
    <sheet name="Instructions &amp; Assumptions" sheetId="1" r:id="rId1"/>
    <sheet name="Actuals" sheetId="3" r:id="rId2"/>
    <sheet name="Forecast" sheetId="2" r:id="rId3"/>
  </sheets>
  <definedNames>
    <definedName name="_xlnm.Print_Area" localSheetId="0">'Instructions &amp; Assumptions'!$A$1:$G$86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 i="3" l="1"/>
  <c r="AR21" i="3"/>
  <c r="C35" i="3" l="1"/>
  <c r="C31" i="3"/>
  <c r="B31" i="3"/>
  <c r="A31" i="3"/>
  <c r="C30" i="3"/>
  <c r="A30" i="3"/>
  <c r="C29" i="3"/>
  <c r="B29" i="3"/>
  <c r="A29" i="3"/>
  <c r="C28" i="3"/>
  <c r="B28" i="3"/>
  <c r="A28" i="3"/>
  <c r="C27" i="3"/>
  <c r="B27" i="3"/>
  <c r="A27" i="3"/>
  <c r="C26" i="3"/>
  <c r="B26" i="3"/>
  <c r="A26" i="3"/>
  <c r="C25" i="3"/>
  <c r="B25" i="3"/>
  <c r="A25" i="3"/>
  <c r="C24" i="3"/>
  <c r="B24" i="3"/>
  <c r="A24" i="3"/>
  <c r="C23" i="3"/>
  <c r="B23" i="3"/>
  <c r="A23" i="3"/>
  <c r="C22" i="3"/>
  <c r="A22" i="3"/>
  <c r="C21" i="3"/>
  <c r="A21" i="3"/>
  <c r="C20" i="3"/>
  <c r="A20" i="3"/>
  <c r="C19" i="3"/>
  <c r="B19" i="3"/>
  <c r="A19" i="3"/>
  <c r="C15" i="3"/>
  <c r="B15" i="3"/>
  <c r="A15" i="3"/>
  <c r="C14" i="3"/>
  <c r="B14" i="3"/>
  <c r="A14" i="3"/>
  <c r="C13" i="3"/>
  <c r="B13" i="3"/>
  <c r="A13" i="3"/>
  <c r="C12" i="3"/>
  <c r="B12" i="3"/>
  <c r="A12" i="3"/>
  <c r="C11" i="3"/>
  <c r="B11" i="3"/>
  <c r="A11" i="3"/>
  <c r="C10" i="3"/>
  <c r="B10" i="3"/>
  <c r="A10" i="3"/>
  <c r="C9" i="3"/>
  <c r="AX9" i="3" s="1"/>
  <c r="B9" i="3"/>
  <c r="A9" i="3"/>
  <c r="C8" i="3"/>
  <c r="B8" i="3"/>
  <c r="A8" i="3"/>
  <c r="C7" i="3"/>
  <c r="B7" i="3"/>
  <c r="A7" i="3"/>
  <c r="C6" i="3"/>
  <c r="B6" i="3"/>
  <c r="A6" i="3"/>
  <c r="F3" i="3"/>
  <c r="E3" i="3"/>
  <c r="G2" i="3"/>
  <c r="H2" i="3" s="1"/>
  <c r="H3" i="3" s="1"/>
  <c r="F2" i="3"/>
  <c r="B30" i="3"/>
  <c r="B21" i="3"/>
  <c r="B20" i="3"/>
  <c r="B22" i="3"/>
  <c r="AW6" i="3" l="1"/>
  <c r="AX31" i="3"/>
  <c r="AL31" i="3"/>
  <c r="Z31" i="3"/>
  <c r="N31" i="3"/>
  <c r="AW31" i="3"/>
  <c r="AK31" i="3"/>
  <c r="Y31" i="3"/>
  <c r="M31" i="3"/>
  <c r="AV31" i="3"/>
  <c r="AJ31" i="3"/>
  <c r="X31" i="3"/>
  <c r="L31" i="3"/>
  <c r="AU31" i="3"/>
  <c r="AI31" i="3"/>
  <c r="W31" i="3"/>
  <c r="K31" i="3"/>
  <c r="AT31" i="3"/>
  <c r="AH31" i="3"/>
  <c r="V31" i="3"/>
  <c r="J31" i="3"/>
  <c r="AS31" i="3"/>
  <c r="AG31" i="3"/>
  <c r="U31" i="3"/>
  <c r="I31" i="3"/>
  <c r="BD31" i="3"/>
  <c r="AR31" i="3"/>
  <c r="AF31" i="3"/>
  <c r="T31" i="3"/>
  <c r="H31" i="3"/>
  <c r="BC31" i="3"/>
  <c r="AQ31" i="3"/>
  <c r="AE31" i="3"/>
  <c r="S31" i="3"/>
  <c r="G31" i="3"/>
  <c r="BB31" i="3"/>
  <c r="AP31" i="3"/>
  <c r="AD31" i="3"/>
  <c r="R31" i="3"/>
  <c r="F31" i="3"/>
  <c r="BA31" i="3"/>
  <c r="AO31" i="3"/>
  <c r="AB31" i="3"/>
  <c r="AA31" i="3"/>
  <c r="Q31" i="3"/>
  <c r="P31" i="3"/>
  <c r="O31" i="3"/>
  <c r="AY31" i="3"/>
  <c r="AC31" i="3"/>
  <c r="E31" i="3"/>
  <c r="AZ31" i="3"/>
  <c r="AN31" i="3"/>
  <c r="AM31" i="3"/>
  <c r="AE10" i="3"/>
  <c r="AD10" i="3"/>
  <c r="AC10" i="3"/>
  <c r="AB10" i="3"/>
  <c r="AA10" i="3"/>
  <c r="Z10" i="3"/>
  <c r="Y10" i="3"/>
  <c r="X10" i="3"/>
  <c r="W10" i="3"/>
  <c r="AW11" i="3"/>
  <c r="BD11" i="3"/>
  <c r="BC11" i="3"/>
  <c r="BB11" i="3"/>
  <c r="AZ11" i="3"/>
  <c r="AY11" i="3"/>
  <c r="AX11" i="3"/>
  <c r="BA11" i="3"/>
  <c r="T10" i="3"/>
  <c r="X22" i="3"/>
  <c r="AG20" i="3"/>
  <c r="U12" i="3"/>
  <c r="V12" i="3"/>
  <c r="AQ9" i="3"/>
  <c r="T12" i="3"/>
  <c r="BA15" i="3"/>
  <c r="E15" i="3"/>
  <c r="F15" i="3"/>
  <c r="U22" i="3"/>
  <c r="E22" i="3"/>
  <c r="F22" i="3"/>
  <c r="G22" i="3"/>
  <c r="AH26" i="3"/>
  <c r="E26" i="3"/>
  <c r="G26" i="3"/>
  <c r="F26" i="3"/>
  <c r="BB28" i="3"/>
  <c r="G28" i="3"/>
  <c r="F28" i="3"/>
  <c r="E28" i="3"/>
  <c r="E6" i="3"/>
  <c r="F6" i="3"/>
  <c r="E10" i="3"/>
  <c r="F10" i="3"/>
  <c r="Z19" i="3"/>
  <c r="G19" i="3"/>
  <c r="F19" i="3"/>
  <c r="F23" i="3"/>
  <c r="G23" i="3"/>
  <c r="E23" i="3"/>
  <c r="AU27" i="3"/>
  <c r="G27" i="3"/>
  <c r="F27" i="3"/>
  <c r="E27" i="3"/>
  <c r="E29" i="3"/>
  <c r="G29" i="3"/>
  <c r="F29" i="3"/>
  <c r="AJ13" i="3"/>
  <c r="F13" i="3"/>
  <c r="E13" i="3"/>
  <c r="L27" i="3"/>
  <c r="E11" i="3"/>
  <c r="F11" i="3"/>
  <c r="M27" i="3"/>
  <c r="BB20" i="3"/>
  <c r="E20" i="3"/>
  <c r="G20" i="3"/>
  <c r="F20" i="3"/>
  <c r="AS24" i="3"/>
  <c r="F24" i="3"/>
  <c r="E24" i="3"/>
  <c r="G24" i="3"/>
  <c r="O27" i="3"/>
  <c r="AF30" i="3"/>
  <c r="F30" i="3"/>
  <c r="E30" i="3"/>
  <c r="G30" i="3"/>
  <c r="F8" i="3"/>
  <c r="E8" i="3"/>
  <c r="H14" i="3"/>
  <c r="E14" i="3"/>
  <c r="F14" i="3"/>
  <c r="Q27" i="3"/>
  <c r="F12" i="3"/>
  <c r="E12" i="3"/>
  <c r="AR14" i="3"/>
  <c r="X27" i="3"/>
  <c r="G21" i="3"/>
  <c r="E21" i="3"/>
  <c r="F21" i="3"/>
  <c r="E7" i="3"/>
  <c r="F7" i="3"/>
  <c r="L12" i="3"/>
  <c r="AS14" i="3"/>
  <c r="AJ25" i="3"/>
  <c r="E25" i="3"/>
  <c r="F25" i="3"/>
  <c r="G25" i="3"/>
  <c r="AO27" i="3"/>
  <c r="BC9" i="3"/>
  <c r="F9" i="3"/>
  <c r="E9" i="3"/>
  <c r="M12" i="3"/>
  <c r="AU21" i="3"/>
  <c r="BA21" i="3"/>
  <c r="AY21" i="3"/>
  <c r="AX21" i="3"/>
  <c r="AP21" i="3"/>
  <c r="AJ21" i="3"/>
  <c r="AO7" i="3"/>
  <c r="AS7" i="3"/>
  <c r="R27" i="3"/>
  <c r="U27" i="3"/>
  <c r="AK12" i="3"/>
  <c r="AP27" i="3"/>
  <c r="AN9" i="3"/>
  <c r="J12" i="3"/>
  <c r="AS27" i="3"/>
  <c r="AW9" i="3"/>
  <c r="K12" i="3"/>
  <c r="BA27" i="3"/>
  <c r="BD27" i="3"/>
  <c r="AU30" i="3"/>
  <c r="AC30" i="3"/>
  <c r="AR30" i="3"/>
  <c r="AL30" i="3"/>
  <c r="I30" i="3"/>
  <c r="AJ30" i="3"/>
  <c r="BD30" i="3"/>
  <c r="Y30" i="3"/>
  <c r="AV30" i="3"/>
  <c r="AK30" i="3"/>
  <c r="H30" i="3"/>
  <c r="BB30" i="3"/>
  <c r="T30" i="3"/>
  <c r="O30" i="3"/>
  <c r="L30" i="3"/>
  <c r="AT30" i="3"/>
  <c r="N30" i="3"/>
  <c r="AS30" i="3"/>
  <c r="M30" i="3"/>
  <c r="J30" i="3"/>
  <c r="AW14" i="3"/>
  <c r="AN14" i="3"/>
  <c r="BA14" i="3"/>
  <c r="P14" i="3"/>
  <c r="AY14" i="3"/>
  <c r="AJ14" i="3"/>
  <c r="AC14" i="3"/>
  <c r="Y14" i="3"/>
  <c r="BB14" i="3"/>
  <c r="AZ14" i="3"/>
  <c r="X14" i="3"/>
  <c r="W14" i="3"/>
  <c r="V14" i="3"/>
  <c r="O14" i="3"/>
  <c r="K14" i="3"/>
  <c r="AD30" i="3"/>
  <c r="R20" i="3"/>
  <c r="J9" i="3"/>
  <c r="U13" i="3"/>
  <c r="AK13" i="3"/>
  <c r="AX20" i="3"/>
  <c r="X9" i="3"/>
  <c r="AL12" i="3"/>
  <c r="AQ13" i="3"/>
  <c r="BA20" i="3"/>
  <c r="AC27" i="3"/>
  <c r="P13" i="3"/>
  <c r="P9" i="3"/>
  <c r="AD13" i="3"/>
  <c r="Y9" i="3"/>
  <c r="AV12" i="3"/>
  <c r="AR13" i="3"/>
  <c r="BD20" i="3"/>
  <c r="AG27" i="3"/>
  <c r="BB7" i="3"/>
  <c r="Z9" i="3"/>
  <c r="AW12" i="3"/>
  <c r="AS13" i="3"/>
  <c r="AH27" i="3"/>
  <c r="AG29" i="3"/>
  <c r="AB20" i="3"/>
  <c r="S9" i="3"/>
  <c r="AA9" i="3"/>
  <c r="G12" i="3"/>
  <c r="AX12" i="3"/>
  <c r="Q21" i="3"/>
  <c r="AW27" i="3"/>
  <c r="AJ27" i="3"/>
  <c r="U20" i="3"/>
  <c r="AK25" i="3"/>
  <c r="AG9" i="3"/>
  <c r="AY12" i="3"/>
  <c r="AL27" i="3"/>
  <c r="G3" i="3"/>
  <c r="I2" i="3"/>
  <c r="AW8" i="3"/>
  <c r="AY8" i="3"/>
  <c r="P8" i="3"/>
  <c r="AN8" i="3"/>
  <c r="M8" i="3"/>
  <c r="AO8" i="3"/>
  <c r="O8" i="3"/>
  <c r="J8" i="3"/>
  <c r="AI8" i="3"/>
  <c r="AM8" i="3"/>
  <c r="L8" i="3"/>
  <c r="AK8" i="3"/>
  <c r="K8" i="3"/>
  <c r="AJ8" i="3"/>
  <c r="I8" i="3"/>
  <c r="AB8" i="3"/>
  <c r="T20" i="3"/>
  <c r="Q8" i="3"/>
  <c r="V8" i="3"/>
  <c r="BA8" i="3"/>
  <c r="BB8" i="3"/>
  <c r="AZ8" i="3"/>
  <c r="AZ6" i="3"/>
  <c r="AC8" i="3"/>
  <c r="AD8" i="3"/>
  <c r="BC8" i="3"/>
  <c r="BD8" i="3"/>
  <c r="AS19" i="3"/>
  <c r="AT19" i="3"/>
  <c r="AK26" i="3"/>
  <c r="AI20" i="3"/>
  <c r="AH9" i="3"/>
  <c r="Z12" i="3"/>
  <c r="AK20" i="3"/>
  <c r="Y27" i="3"/>
  <c r="AT27" i="3"/>
  <c r="AD29" i="3"/>
  <c r="P7" i="3"/>
  <c r="I20" i="3"/>
  <c r="O21" i="3"/>
  <c r="Q7" i="3"/>
  <c r="I9" i="3"/>
  <c r="AM9" i="3"/>
  <c r="AA12" i="3"/>
  <c r="I13" i="3"/>
  <c r="AE14" i="3"/>
  <c r="J20" i="3"/>
  <c r="AL20" i="3"/>
  <c r="R21" i="3"/>
  <c r="V22" i="3"/>
  <c r="Z27" i="3"/>
  <c r="AV27" i="3"/>
  <c r="AF29" i="3"/>
  <c r="H21" i="3"/>
  <c r="AC7" i="3"/>
  <c r="AN7" i="3"/>
  <c r="K9" i="3"/>
  <c r="AS9" i="3"/>
  <c r="AH12" i="3"/>
  <c r="Q13" i="3"/>
  <c r="I14" i="3"/>
  <c r="AK14" i="3"/>
  <c r="M20" i="3"/>
  <c r="AR20" i="3"/>
  <c r="AG21" i="3"/>
  <c r="Y22" i="3"/>
  <c r="AD25" i="3"/>
  <c r="H27" i="3"/>
  <c r="AD27" i="3"/>
  <c r="AX27" i="3"/>
  <c r="Z30" i="3"/>
  <c r="AY30" i="3"/>
  <c r="AH20" i="3"/>
  <c r="O7" i="3"/>
  <c r="AG12" i="3"/>
  <c r="K20" i="3"/>
  <c r="AN20" i="3"/>
  <c r="Y21" i="3"/>
  <c r="L9" i="3"/>
  <c r="AT9" i="3"/>
  <c r="I12" i="3"/>
  <c r="R13" i="3"/>
  <c r="J14" i="3"/>
  <c r="AM14" i="3"/>
  <c r="Q20" i="3"/>
  <c r="AW20" i="3"/>
  <c r="AH21" i="3"/>
  <c r="I27" i="3"/>
  <c r="AF27" i="3"/>
  <c r="AY27" i="3"/>
  <c r="AA30" i="3"/>
  <c r="BA30" i="3"/>
  <c r="AX23" i="3"/>
  <c r="AN23" i="3"/>
  <c r="U23" i="3"/>
  <c r="AD23" i="3"/>
  <c r="AL23" i="3"/>
  <c r="Q23" i="3"/>
  <c r="BB23" i="3"/>
  <c r="AG23" i="3"/>
  <c r="M23" i="3"/>
  <c r="AW23" i="3"/>
  <c r="BD23" i="3"/>
  <c r="AK23" i="3"/>
  <c r="P23" i="3"/>
  <c r="N23" i="3"/>
  <c r="BA23" i="3"/>
  <c r="AF23" i="3"/>
  <c r="K23" i="3"/>
  <c r="AU23" i="3"/>
  <c r="AC23" i="3"/>
  <c r="J23" i="3"/>
  <c r="Z23" i="3"/>
  <c r="AT23" i="3"/>
  <c r="AB23" i="3"/>
  <c r="I23" i="3"/>
  <c r="AS23" i="3"/>
  <c r="H23" i="3"/>
  <c r="V24" i="3"/>
  <c r="U28" i="3"/>
  <c r="AC6" i="3"/>
  <c r="V23" i="3"/>
  <c r="Y24" i="3"/>
  <c r="V28" i="3"/>
  <c r="N6" i="3"/>
  <c r="AK28" i="3"/>
  <c r="AX6" i="3"/>
  <c r="U19" i="3"/>
  <c r="AR23" i="3"/>
  <c r="M26" i="3"/>
  <c r="BC28" i="3"/>
  <c r="AU24" i="3"/>
  <c r="AM24" i="3"/>
  <c r="U24" i="3"/>
  <c r="O24" i="3"/>
  <c r="AY24" i="3"/>
  <c r="AK24" i="3"/>
  <c r="R24" i="3"/>
  <c r="BB24" i="3"/>
  <c r="AH24" i="3"/>
  <c r="AG24" i="3"/>
  <c r="BD24" i="3"/>
  <c r="AJ24" i="3"/>
  <c r="Q24" i="3"/>
  <c r="BA24" i="3"/>
  <c r="N24" i="3"/>
  <c r="AF24" i="3"/>
  <c r="M24" i="3"/>
  <c r="AX24" i="3"/>
  <c r="AD24" i="3"/>
  <c r="J24" i="3"/>
  <c r="H24" i="3"/>
  <c r="AW24" i="3"/>
  <c r="AC24" i="3"/>
  <c r="I24" i="3"/>
  <c r="AV24" i="3"/>
  <c r="AA24" i="3"/>
  <c r="R28" i="3"/>
  <c r="AB6" i="3"/>
  <c r="AK6" i="3"/>
  <c r="W23" i="3"/>
  <c r="Z24" i="3"/>
  <c r="Y23" i="3"/>
  <c r="AO24" i="3"/>
  <c r="AY6" i="3"/>
  <c r="AO23" i="3"/>
  <c r="AR24" i="3"/>
  <c r="AN28" i="3"/>
  <c r="S19" i="3"/>
  <c r="AP23" i="3"/>
  <c r="J26" i="3"/>
  <c r="I10" i="3"/>
  <c r="AP10" i="3"/>
  <c r="W6" i="3"/>
  <c r="AM6" i="3"/>
  <c r="AL6" i="3"/>
  <c r="AV6" i="3"/>
  <c r="V6" i="3"/>
  <c r="P6" i="3"/>
  <c r="AU6" i="3"/>
  <c r="Q6" i="3"/>
  <c r="O6" i="3"/>
  <c r="AJ6" i="3"/>
  <c r="M6" i="3"/>
  <c r="L6" i="3"/>
  <c r="BA6" i="3"/>
  <c r="K6" i="3"/>
  <c r="AI6" i="3"/>
  <c r="AH6" i="3"/>
  <c r="BA28" i="3"/>
  <c r="AH28" i="3"/>
  <c r="Q28" i="3"/>
  <c r="AX28" i="3"/>
  <c r="AG28" i="3"/>
  <c r="P28" i="3"/>
  <c r="AW28" i="3"/>
  <c r="AE28" i="3"/>
  <c r="N28" i="3"/>
  <c r="AV28" i="3"/>
  <c r="AD28" i="3"/>
  <c r="M28" i="3"/>
  <c r="AT28" i="3"/>
  <c r="AC28" i="3"/>
  <c r="L28" i="3"/>
  <c r="AS28" i="3"/>
  <c r="AB28" i="3"/>
  <c r="J28" i="3"/>
  <c r="AQ28" i="3"/>
  <c r="Z28" i="3"/>
  <c r="I28" i="3"/>
  <c r="AO28" i="3"/>
  <c r="AP28" i="3"/>
  <c r="Y28" i="3"/>
  <c r="X28" i="3"/>
  <c r="AA6" i="3"/>
  <c r="AL28" i="3"/>
  <c r="AL19" i="3"/>
  <c r="R19" i="3"/>
  <c r="BA19" i="3"/>
  <c r="AG19" i="3"/>
  <c r="AK19" i="3"/>
  <c r="Q19" i="3"/>
  <c r="BB19" i="3"/>
  <c r="AH19" i="3"/>
  <c r="AZ19" i="3"/>
  <c r="L19" i="3"/>
  <c r="AJ19" i="3"/>
  <c r="P19" i="3"/>
  <c r="N19" i="3"/>
  <c r="M19" i="3"/>
  <c r="AE19" i="3"/>
  <c r="AX19" i="3"/>
  <c r="AD19" i="3"/>
  <c r="J19" i="3"/>
  <c r="AC19" i="3"/>
  <c r="AB19" i="3"/>
  <c r="AW19" i="3"/>
  <c r="AV19" i="3"/>
  <c r="AG26" i="3"/>
  <c r="R26" i="3"/>
  <c r="AD26" i="3"/>
  <c r="BA26" i="3"/>
  <c r="U26" i="3"/>
  <c r="AX26" i="3"/>
  <c r="AT26" i="3"/>
  <c r="Z26" i="3"/>
  <c r="T26" i="3"/>
  <c r="AS26" i="3"/>
  <c r="Q26" i="3"/>
  <c r="AR26" i="3"/>
  <c r="P26" i="3"/>
  <c r="AP26" i="3"/>
  <c r="N26" i="3"/>
  <c r="AT6" i="3"/>
  <c r="AI7" i="3"/>
  <c r="N7" i="3"/>
  <c r="BD7" i="3"/>
  <c r="G7" i="3"/>
  <c r="BC7" i="3"/>
  <c r="AG7" i="3"/>
  <c r="I7" i="3"/>
  <c r="AF7" i="3"/>
  <c r="H7" i="3"/>
  <c r="AE7" i="3"/>
  <c r="AD7" i="3"/>
  <c r="BA7" i="3"/>
  <c r="AB7" i="3"/>
  <c r="S7" i="3"/>
  <c r="AU7" i="3"/>
  <c r="R7" i="3"/>
  <c r="AV7" i="3"/>
  <c r="AP19" i="3"/>
  <c r="AP25" i="3"/>
  <c r="AC25" i="3"/>
  <c r="N25" i="3"/>
  <c r="AB25" i="3"/>
  <c r="BB25" i="3"/>
  <c r="S25" i="3"/>
  <c r="M25" i="3"/>
  <c r="BC25" i="3"/>
  <c r="Z25" i="3"/>
  <c r="BA25" i="3"/>
  <c r="AZ25" i="3"/>
  <c r="AT25" i="3"/>
  <c r="L25" i="3"/>
  <c r="I25" i="3"/>
  <c r="AN25" i="3"/>
  <c r="J25" i="3"/>
  <c r="AL25" i="3"/>
  <c r="AI26" i="3"/>
  <c r="T21" i="3"/>
  <c r="BB21" i="3"/>
  <c r="AC9" i="3"/>
  <c r="S13" i="3"/>
  <c r="AO14" i="3"/>
  <c r="U21" i="3"/>
  <c r="AK22" i="3"/>
  <c r="AK21" i="3"/>
  <c r="Z22" i="3"/>
  <c r="M9" i="3"/>
  <c r="AU9" i="3"/>
  <c r="AI12" i="3"/>
  <c r="AZ12" i="3"/>
  <c r="AU13" i="3"/>
  <c r="L14" i="3"/>
  <c r="AA14" i="3"/>
  <c r="BC14" i="3"/>
  <c r="AL21" i="3"/>
  <c r="AR7" i="3"/>
  <c r="N9" i="3"/>
  <c r="AF9" i="3"/>
  <c r="AV9" i="3"/>
  <c r="N12" i="3"/>
  <c r="AJ12" i="3"/>
  <c r="BA12" i="3"/>
  <c r="T13" i="3"/>
  <c r="AY13" i="3"/>
  <c r="M14" i="3"/>
  <c r="AB14" i="3"/>
  <c r="AP14" i="3"/>
  <c r="X21" i="3"/>
  <c r="AO21" i="3"/>
  <c r="AO22" i="3"/>
  <c r="I21" i="3"/>
  <c r="AT22" i="3"/>
  <c r="T9" i="3"/>
  <c r="AI9" i="3"/>
  <c r="AM12" i="3"/>
  <c r="AE13" i="3"/>
  <c r="R14" i="3"/>
  <c r="AF14" i="3"/>
  <c r="AS21" i="3"/>
  <c r="W8" i="3"/>
  <c r="AP8" i="3"/>
  <c r="U9" i="3"/>
  <c r="AJ9" i="3"/>
  <c r="AZ9" i="3"/>
  <c r="AR12" i="3"/>
  <c r="W12" i="3"/>
  <c r="AN12" i="3"/>
  <c r="AF13" i="3"/>
  <c r="S14" i="3"/>
  <c r="AG14" i="3"/>
  <c r="AU14" i="3"/>
  <c r="AF15" i="3"/>
  <c r="Y20" i="3"/>
  <c r="AZ20" i="3"/>
  <c r="L21" i="3"/>
  <c r="AC21" i="3"/>
  <c r="AT21" i="3"/>
  <c r="R22" i="3"/>
  <c r="BC22" i="3"/>
  <c r="T27" i="3"/>
  <c r="AK27" i="3"/>
  <c r="BB27" i="3"/>
  <c r="AX30" i="3"/>
  <c r="U30" i="3"/>
  <c r="AM30" i="3"/>
  <c r="AP22" i="3"/>
  <c r="Z21" i="3"/>
  <c r="W15" i="3"/>
  <c r="J21" i="3"/>
  <c r="X8" i="3"/>
  <c r="AV8" i="3"/>
  <c r="G9" i="3"/>
  <c r="V9" i="3"/>
  <c r="AK9" i="3"/>
  <c r="BA9" i="3"/>
  <c r="X12" i="3"/>
  <c r="AT12" i="3"/>
  <c r="G13" i="3"/>
  <c r="AG13" i="3"/>
  <c r="T14" i="3"/>
  <c r="AH14" i="3"/>
  <c r="AV14" i="3"/>
  <c r="AZ15" i="3"/>
  <c r="M21" i="3"/>
  <c r="AD21" i="3"/>
  <c r="AV21" i="3"/>
  <c r="S22" i="3"/>
  <c r="V30" i="3"/>
  <c r="AO30" i="3"/>
  <c r="AY9" i="3"/>
  <c r="AT14" i="3"/>
  <c r="AA21" i="3"/>
  <c r="AV22" i="3"/>
  <c r="AA8" i="3"/>
  <c r="H9" i="3"/>
  <c r="W9" i="3"/>
  <c r="AL9" i="3"/>
  <c r="H12" i="3"/>
  <c r="Y12" i="3"/>
  <c r="AU12" i="3"/>
  <c r="H13" i="3"/>
  <c r="G14" i="3"/>
  <c r="U14" i="3"/>
  <c r="AI14" i="3"/>
  <c r="AC20" i="3"/>
  <c r="N21" i="3"/>
  <c r="AF21" i="3"/>
  <c r="AW21" i="3"/>
  <c r="V27" i="3"/>
  <c r="AM27" i="3"/>
  <c r="X30" i="3"/>
  <c r="AP30" i="3"/>
  <c r="AQ10" i="3"/>
  <c r="BB15" i="3"/>
  <c r="AP15" i="3"/>
  <c r="AD15" i="3"/>
  <c r="R15" i="3"/>
  <c r="AX15" i="3"/>
  <c r="AL15" i="3"/>
  <c r="Z15" i="3"/>
  <c r="N15" i="3"/>
  <c r="AQ15" i="3"/>
  <c r="AB15" i="3"/>
  <c r="M15" i="3"/>
  <c r="AT15" i="3"/>
  <c r="AE15" i="3"/>
  <c r="O15" i="3"/>
  <c r="BD15" i="3"/>
  <c r="AN15" i="3"/>
  <c r="I15" i="3"/>
  <c r="AS15" i="3"/>
  <c r="AC15" i="3"/>
  <c r="L15" i="3"/>
  <c r="X15" i="3"/>
  <c r="AR15" i="3"/>
  <c r="AA15" i="3"/>
  <c r="K15" i="3"/>
  <c r="AO15" i="3"/>
  <c r="Y15" i="3"/>
  <c r="J15" i="3"/>
  <c r="K11" i="3"/>
  <c r="AD11" i="3"/>
  <c r="BC29" i="3"/>
  <c r="AQ29" i="3"/>
  <c r="AE29" i="3"/>
  <c r="S29" i="3"/>
  <c r="AY29" i="3"/>
  <c r="AM29" i="3"/>
  <c r="AA29" i="3"/>
  <c r="O29" i="3"/>
  <c r="AV29" i="3"/>
  <c r="AJ29" i="3"/>
  <c r="X29" i="3"/>
  <c r="L29" i="3"/>
  <c r="AS29" i="3"/>
  <c r="AC29" i="3"/>
  <c r="M29" i="3"/>
  <c r="AR29" i="3"/>
  <c r="AB29" i="3"/>
  <c r="K29" i="3"/>
  <c r="AP29" i="3"/>
  <c r="Z29" i="3"/>
  <c r="J29" i="3"/>
  <c r="AO29" i="3"/>
  <c r="U29" i="3"/>
  <c r="AN29" i="3"/>
  <c r="T29" i="3"/>
  <c r="AL29" i="3"/>
  <c r="R29" i="3"/>
  <c r="AK29" i="3"/>
  <c r="Q29" i="3"/>
  <c r="BD29" i="3"/>
  <c r="AI29" i="3"/>
  <c r="P29" i="3"/>
  <c r="AH29" i="3"/>
  <c r="G10" i="3"/>
  <c r="AU10" i="3"/>
  <c r="L11" i="3"/>
  <c r="AJ11" i="3"/>
  <c r="G15" i="3"/>
  <c r="AI15" i="3"/>
  <c r="AT29" i="3"/>
  <c r="AA11" i="3"/>
  <c r="AT10" i="3"/>
  <c r="AH10" i="3"/>
  <c r="V10" i="3"/>
  <c r="J10" i="3"/>
  <c r="BA10" i="3"/>
  <c r="AN10" i="3"/>
  <c r="N10" i="3"/>
  <c r="AZ10" i="3"/>
  <c r="M10" i="3"/>
  <c r="AM10" i="3"/>
  <c r="AY10" i="3"/>
  <c r="AL10" i="3"/>
  <c r="L10" i="3"/>
  <c r="AX10" i="3"/>
  <c r="AK10" i="3"/>
  <c r="K10" i="3"/>
  <c r="AL11" i="3"/>
  <c r="Z11" i="3"/>
  <c r="N11" i="3"/>
  <c r="AV11" i="3"/>
  <c r="AI11" i="3"/>
  <c r="V11" i="3"/>
  <c r="I11" i="3"/>
  <c r="H11" i="3"/>
  <c r="AU11" i="3"/>
  <c r="AH11" i="3"/>
  <c r="U11" i="3"/>
  <c r="AT11" i="3"/>
  <c r="AG11" i="3"/>
  <c r="T11" i="3"/>
  <c r="G11" i="3"/>
  <c r="AS11" i="3"/>
  <c r="AF11" i="3"/>
  <c r="S11" i="3"/>
  <c r="AE11" i="3"/>
  <c r="R11" i="3"/>
  <c r="AB11" i="3"/>
  <c r="AR10" i="3"/>
  <c r="J11" i="3"/>
  <c r="AC11" i="3"/>
  <c r="AG15" i="3"/>
  <c r="BC15" i="3"/>
  <c r="AS10" i="3"/>
  <c r="AH15" i="3"/>
  <c r="AS6" i="3"/>
  <c r="AG6" i="3"/>
  <c r="U6" i="3"/>
  <c r="I6" i="3"/>
  <c r="BD6" i="3"/>
  <c r="AF6" i="3"/>
  <c r="T6" i="3"/>
  <c r="H6" i="3"/>
  <c r="AR6" i="3"/>
  <c r="BC6" i="3"/>
  <c r="AQ6" i="3"/>
  <c r="AE6" i="3"/>
  <c r="S6" i="3"/>
  <c r="G6" i="3"/>
  <c r="BB6" i="3"/>
  <c r="AP6" i="3"/>
  <c r="AD6" i="3"/>
  <c r="R6" i="3"/>
  <c r="X6" i="3"/>
  <c r="AN6" i="3"/>
  <c r="AT7" i="3"/>
  <c r="AH7" i="3"/>
  <c r="V7" i="3"/>
  <c r="AZ7" i="3"/>
  <c r="AM7" i="3"/>
  <c r="Z7" i="3"/>
  <c r="M7" i="3"/>
  <c r="AY7" i="3"/>
  <c r="Y7" i="3"/>
  <c r="L7" i="3"/>
  <c r="AL7" i="3"/>
  <c r="AX7" i="3"/>
  <c r="AK7" i="3"/>
  <c r="X7" i="3"/>
  <c r="K7" i="3"/>
  <c r="AW7" i="3"/>
  <c r="AJ7" i="3"/>
  <c r="W7" i="3"/>
  <c r="J7" i="3"/>
  <c r="T7" i="3"/>
  <c r="AP7" i="3"/>
  <c r="P10" i="3"/>
  <c r="AG10" i="3"/>
  <c r="BC10" i="3"/>
  <c r="Q11" i="3"/>
  <c r="AO11" i="3"/>
  <c r="AT13" i="3"/>
  <c r="AH13" i="3"/>
  <c r="AV13" i="3"/>
  <c r="AI13" i="3"/>
  <c r="V13" i="3"/>
  <c r="J13" i="3"/>
  <c r="BD13" i="3"/>
  <c r="AP13" i="3"/>
  <c r="AB13" i="3"/>
  <c r="O13" i="3"/>
  <c r="BC13" i="3"/>
  <c r="AO13" i="3"/>
  <c r="AA13" i="3"/>
  <c r="N13" i="3"/>
  <c r="BB13" i="3"/>
  <c r="AN13" i="3"/>
  <c r="Z13" i="3"/>
  <c r="M13" i="3"/>
  <c r="BA13" i="3"/>
  <c r="AM13" i="3"/>
  <c r="Y13" i="3"/>
  <c r="L13" i="3"/>
  <c r="AZ13" i="3"/>
  <c r="AL13" i="3"/>
  <c r="X13" i="3"/>
  <c r="K13" i="3"/>
  <c r="W13" i="3"/>
  <c r="AW13" i="3"/>
  <c r="S15" i="3"/>
  <c r="AU15" i="3"/>
  <c r="AY22" i="3"/>
  <c r="AM22" i="3"/>
  <c r="AA22" i="3"/>
  <c r="O22" i="3"/>
  <c r="AU22" i="3"/>
  <c r="AI22" i="3"/>
  <c r="W22" i="3"/>
  <c r="K22" i="3"/>
  <c r="BD22" i="3"/>
  <c r="AR22" i="3"/>
  <c r="AF22" i="3"/>
  <c r="T22" i="3"/>
  <c r="H22" i="3"/>
  <c r="AS22" i="3"/>
  <c r="AC22" i="3"/>
  <c r="M22" i="3"/>
  <c r="AQ22" i="3"/>
  <c r="AB22" i="3"/>
  <c r="L22" i="3"/>
  <c r="BB22" i="3"/>
  <c r="AJ22" i="3"/>
  <c r="Q22" i="3"/>
  <c r="BA22" i="3"/>
  <c r="AH22" i="3"/>
  <c r="P22" i="3"/>
  <c r="AZ22" i="3"/>
  <c r="AG22" i="3"/>
  <c r="N22" i="3"/>
  <c r="AX22" i="3"/>
  <c r="AE22" i="3"/>
  <c r="J22" i="3"/>
  <c r="AW22" i="3"/>
  <c r="AD22" i="3"/>
  <c r="I22" i="3"/>
  <c r="AL22" i="3"/>
  <c r="N27" i="3"/>
  <c r="AR27" i="3"/>
  <c r="AA27" i="3"/>
  <c r="J27" i="3"/>
  <c r="N29" i="3"/>
  <c r="AZ29" i="3"/>
  <c r="Y6" i="3"/>
  <c r="AO6" i="3"/>
  <c r="U7" i="3"/>
  <c r="AQ7" i="3"/>
  <c r="AX8" i="3"/>
  <c r="AL8" i="3"/>
  <c r="Z8" i="3"/>
  <c r="N8" i="3"/>
  <c r="AU8" i="3"/>
  <c r="AH8" i="3"/>
  <c r="U8" i="3"/>
  <c r="H8" i="3"/>
  <c r="AT8" i="3"/>
  <c r="AG8" i="3"/>
  <c r="T8" i="3"/>
  <c r="G8" i="3"/>
  <c r="AS8" i="3"/>
  <c r="AF8" i="3"/>
  <c r="S8" i="3"/>
  <c r="AR8" i="3"/>
  <c r="AE8" i="3"/>
  <c r="R8" i="3"/>
  <c r="Y8" i="3"/>
  <c r="AQ8" i="3"/>
  <c r="Q10" i="3"/>
  <c r="AI10" i="3"/>
  <c r="BD10" i="3"/>
  <c r="W11" i="3"/>
  <c r="AP11" i="3"/>
  <c r="AC13" i="3"/>
  <c r="AX13" i="3"/>
  <c r="T15" i="3"/>
  <c r="AV15" i="3"/>
  <c r="AN22" i="3"/>
  <c r="V29" i="3"/>
  <c r="BA29" i="3"/>
  <c r="P11" i="3"/>
  <c r="AM15" i="3"/>
  <c r="I29" i="3"/>
  <c r="AX29" i="3"/>
  <c r="J6" i="3"/>
  <c r="Z6" i="3"/>
  <c r="AA7" i="3"/>
  <c r="R10" i="3"/>
  <c r="AJ10" i="3"/>
  <c r="X11" i="3"/>
  <c r="AQ11" i="3"/>
  <c r="U15" i="3"/>
  <c r="AW15" i="3"/>
  <c r="W29" i="3"/>
  <c r="BB29" i="3"/>
  <c r="U10" i="3"/>
  <c r="H10" i="3"/>
  <c r="AV10" i="3"/>
  <c r="M11" i="3"/>
  <c r="AK11" i="3"/>
  <c r="H15" i="3"/>
  <c r="AJ15" i="3"/>
  <c r="AU29" i="3"/>
  <c r="AW10" i="3"/>
  <c r="O11" i="3"/>
  <c r="AM11" i="3"/>
  <c r="P15" i="3"/>
  <c r="AK15" i="3"/>
  <c r="AP24" i="3"/>
  <c r="L24" i="3"/>
  <c r="X24" i="3"/>
  <c r="AL24" i="3"/>
  <c r="T24" i="3"/>
  <c r="H29" i="3"/>
  <c r="AW29" i="3"/>
  <c r="O10" i="3"/>
  <c r="AF10" i="3"/>
  <c r="BB10" i="3"/>
  <c r="AN11" i="3"/>
  <c r="Q15" i="3"/>
  <c r="S10" i="3"/>
  <c r="AO10" i="3"/>
  <c r="Y11" i="3"/>
  <c r="AR11" i="3"/>
  <c r="V15" i="3"/>
  <c r="AY15" i="3"/>
  <c r="AT24" i="3"/>
  <c r="Y29" i="3"/>
  <c r="O12" i="3"/>
  <c r="AB12" i="3"/>
  <c r="AO12" i="3"/>
  <c r="BC12" i="3"/>
  <c r="BC20" i="3"/>
  <c r="AQ20" i="3"/>
  <c r="AE20" i="3"/>
  <c r="S20" i="3"/>
  <c r="AY20" i="3"/>
  <c r="AM20" i="3"/>
  <c r="AA20" i="3"/>
  <c r="O20" i="3"/>
  <c r="AV20" i="3"/>
  <c r="AJ20" i="3"/>
  <c r="X20" i="3"/>
  <c r="L20" i="3"/>
  <c r="AU20" i="3"/>
  <c r="AF20" i="3"/>
  <c r="P20" i="3"/>
  <c r="AT20" i="3"/>
  <c r="AD20" i="3"/>
  <c r="N20" i="3"/>
  <c r="V20" i="3"/>
  <c r="AO20" i="3"/>
  <c r="V21" i="3"/>
  <c r="U25" i="3"/>
  <c r="AO25" i="3"/>
  <c r="BC26" i="3"/>
  <c r="AQ26" i="3"/>
  <c r="AE26" i="3"/>
  <c r="S26" i="3"/>
  <c r="AY26" i="3"/>
  <c r="AM26" i="3"/>
  <c r="AA26" i="3"/>
  <c r="O26" i="3"/>
  <c r="AV26" i="3"/>
  <c r="AJ26" i="3"/>
  <c r="X26" i="3"/>
  <c r="L26" i="3"/>
  <c r="AO26" i="3"/>
  <c r="Y26" i="3"/>
  <c r="I26" i="3"/>
  <c r="BD26" i="3"/>
  <c r="AN26" i="3"/>
  <c r="W26" i="3"/>
  <c r="H26" i="3"/>
  <c r="BB26" i="3"/>
  <c r="AL26" i="3"/>
  <c r="V26" i="3"/>
  <c r="AB26" i="3"/>
  <c r="AU26" i="3"/>
  <c r="O9" i="3"/>
  <c r="AB9" i="3"/>
  <c r="AO9" i="3"/>
  <c r="P12" i="3"/>
  <c r="AC12" i="3"/>
  <c r="AQ12" i="3"/>
  <c r="BD12" i="3"/>
  <c r="AY19" i="3"/>
  <c r="AM19" i="3"/>
  <c r="AA19" i="3"/>
  <c r="O19" i="3"/>
  <c r="AU19" i="3"/>
  <c r="AI19" i="3"/>
  <c r="W19" i="3"/>
  <c r="K19" i="3"/>
  <c r="BD19" i="3"/>
  <c r="AR19" i="3"/>
  <c r="AF19" i="3"/>
  <c r="T19" i="3"/>
  <c r="H19" i="3"/>
  <c r="AO19" i="3"/>
  <c r="Y19" i="3"/>
  <c r="I19" i="3"/>
  <c r="BC19" i="3"/>
  <c r="AN19" i="3"/>
  <c r="X19" i="3"/>
  <c r="V19" i="3"/>
  <c r="AQ19" i="3"/>
  <c r="W20" i="3"/>
  <c r="AP20" i="3"/>
  <c r="V25" i="3"/>
  <c r="AC26" i="3"/>
  <c r="AW26" i="3"/>
  <c r="BD9" i="3"/>
  <c r="Q12" i="3"/>
  <c r="AY25" i="3"/>
  <c r="AM25" i="3"/>
  <c r="AA25" i="3"/>
  <c r="O25" i="3"/>
  <c r="AU25" i="3"/>
  <c r="AI25" i="3"/>
  <c r="W25" i="3"/>
  <c r="K25" i="3"/>
  <c r="BD25" i="3"/>
  <c r="AR25" i="3"/>
  <c r="AF25" i="3"/>
  <c r="T25" i="3"/>
  <c r="H25" i="3"/>
  <c r="AX25" i="3"/>
  <c r="AH25" i="3"/>
  <c r="R25" i="3"/>
  <c r="AW25" i="3"/>
  <c r="AG25" i="3"/>
  <c r="Q25" i="3"/>
  <c r="AV25" i="3"/>
  <c r="AE25" i="3"/>
  <c r="P25" i="3"/>
  <c r="X25" i="3"/>
  <c r="AQ25" i="3"/>
  <c r="BB12" i="3"/>
  <c r="AP12" i="3"/>
  <c r="AD12" i="3"/>
  <c r="R12" i="3"/>
  <c r="AE12" i="3"/>
  <c r="BB9" i="3"/>
  <c r="AP9" i="3"/>
  <c r="AD9" i="3"/>
  <c r="R9" i="3"/>
  <c r="Q9" i="3"/>
  <c r="AE9" i="3"/>
  <c r="AR9" i="3"/>
  <c r="S12" i="3"/>
  <c r="AF12" i="3"/>
  <c r="AS12" i="3"/>
  <c r="H20" i="3"/>
  <c r="Z20" i="3"/>
  <c r="AS20" i="3"/>
  <c r="AM21" i="3"/>
  <c r="BD21" i="3"/>
  <c r="Y25" i="3"/>
  <c r="AS25" i="3"/>
  <c r="K26" i="3"/>
  <c r="AF26" i="3"/>
  <c r="AZ26" i="3"/>
  <c r="AX14" i="3"/>
  <c r="AL14" i="3"/>
  <c r="Z14" i="3"/>
  <c r="N14" i="3"/>
  <c r="Q14" i="3"/>
  <c r="AD14" i="3"/>
  <c r="AQ14" i="3"/>
  <c r="BD14" i="3"/>
  <c r="R23" i="3"/>
  <c r="AH23" i="3"/>
  <c r="AY28" i="3"/>
  <c r="AM28" i="3"/>
  <c r="AA28" i="3"/>
  <c r="O28" i="3"/>
  <c r="AU28" i="3"/>
  <c r="AI28" i="3"/>
  <c r="W28" i="3"/>
  <c r="K28" i="3"/>
  <c r="BD28" i="3"/>
  <c r="AR28" i="3"/>
  <c r="AF28" i="3"/>
  <c r="T28" i="3"/>
  <c r="H28" i="3"/>
  <c r="S28" i="3"/>
  <c r="AJ28" i="3"/>
  <c r="AZ28" i="3"/>
  <c r="Q30" i="3"/>
  <c r="AG30" i="3"/>
  <c r="AW30" i="3"/>
  <c r="BC23" i="3"/>
  <c r="AQ23" i="3"/>
  <c r="AE23" i="3"/>
  <c r="S23" i="3"/>
  <c r="AY23" i="3"/>
  <c r="AM23" i="3"/>
  <c r="AA23" i="3"/>
  <c r="O23" i="3"/>
  <c r="AV23" i="3"/>
  <c r="AJ23" i="3"/>
  <c r="X23" i="3"/>
  <c r="L23" i="3"/>
  <c r="T23" i="3"/>
  <c r="AI23" i="3"/>
  <c r="AZ23" i="3"/>
  <c r="R30" i="3"/>
  <c r="AH30" i="3"/>
  <c r="P21" i="3"/>
  <c r="AB21" i="3"/>
  <c r="AN21" i="3"/>
  <c r="AZ21" i="3"/>
  <c r="P24" i="3"/>
  <c r="AB24" i="3"/>
  <c r="AN24" i="3"/>
  <c r="AZ24" i="3"/>
  <c r="P27" i="3"/>
  <c r="AB27" i="3"/>
  <c r="AN27" i="3"/>
  <c r="AZ27" i="3"/>
  <c r="P30" i="3"/>
  <c r="AB30" i="3"/>
  <c r="AN30" i="3"/>
  <c r="AZ30" i="3"/>
  <c r="S21" i="3"/>
  <c r="AE21" i="3"/>
  <c r="AQ21" i="3"/>
  <c r="BC21" i="3"/>
  <c r="S24" i="3"/>
  <c r="AE24" i="3"/>
  <c r="AQ24" i="3"/>
  <c r="BC24" i="3"/>
  <c r="S27" i="3"/>
  <c r="AE27" i="3"/>
  <c r="AQ27" i="3"/>
  <c r="BC27" i="3"/>
  <c r="S30" i="3"/>
  <c r="AE30" i="3"/>
  <c r="AQ30" i="3"/>
  <c r="BC30" i="3"/>
  <c r="K21" i="3"/>
  <c r="W21" i="3"/>
  <c r="AI21" i="3"/>
  <c r="K24" i="3"/>
  <c r="W24" i="3"/>
  <c r="AI24" i="3"/>
  <c r="K27" i="3"/>
  <c r="W27" i="3"/>
  <c r="AI27" i="3"/>
  <c r="K30" i="3"/>
  <c r="W30" i="3"/>
  <c r="AI30" i="3"/>
  <c r="BF31" i="3" l="1"/>
  <c r="AJ16" i="3"/>
  <c r="L16" i="3"/>
  <c r="Q16" i="3"/>
  <c r="P16" i="3"/>
  <c r="I3" i="3"/>
  <c r="J2" i="3"/>
  <c r="BF14" i="3"/>
  <c r="BB32" i="3"/>
  <c r="AX32" i="3"/>
  <c r="N32" i="3"/>
  <c r="X16" i="3"/>
  <c r="H16" i="3"/>
  <c r="W16" i="3"/>
  <c r="AJ32" i="3"/>
  <c r="AA16" i="3"/>
  <c r="AD32" i="3"/>
  <c r="R32" i="3"/>
  <c r="BF28" i="3"/>
  <c r="BF9" i="3"/>
  <c r="AH32" i="3"/>
  <c r="BF19" i="3"/>
  <c r="AB16" i="3"/>
  <c r="AI16" i="3"/>
  <c r="AH16" i="3"/>
  <c r="AZ16" i="3"/>
  <c r="AZ32" i="3"/>
  <c r="AV32" i="3"/>
  <c r="Z32" i="3"/>
  <c r="F32" i="3"/>
  <c r="AV16" i="3"/>
  <c r="AC16" i="3"/>
  <c r="AU16" i="3"/>
  <c r="V16" i="3"/>
  <c r="AS32" i="3"/>
  <c r="AO16" i="3"/>
  <c r="M16" i="3"/>
  <c r="BF27" i="3"/>
  <c r="AO32" i="3"/>
  <c r="U32" i="3"/>
  <c r="Q32" i="3"/>
  <c r="AK32" i="3"/>
  <c r="S32" i="3"/>
  <c r="BF22" i="3"/>
  <c r="AL32" i="3"/>
  <c r="J32" i="3"/>
  <c r="AE32" i="3"/>
  <c r="AW32" i="3"/>
  <c r="AG32" i="3"/>
  <c r="L32" i="3"/>
  <c r="AW16" i="3"/>
  <c r="AP32" i="3"/>
  <c r="AT16" i="3"/>
  <c r="BA16" i="3"/>
  <c r="M32" i="3"/>
  <c r="BF24" i="3"/>
  <c r="AF16" i="3"/>
  <c r="BA32" i="3"/>
  <c r="BF30" i="3"/>
  <c r="AY16" i="3"/>
  <c r="O16" i="3"/>
  <c r="N16" i="3"/>
  <c r="AB32" i="3"/>
  <c r="AC32" i="3"/>
  <c r="AX16" i="3"/>
  <c r="AN16" i="3"/>
  <c r="AR16" i="3"/>
  <c r="BF20" i="3"/>
  <c r="AF32" i="3"/>
  <c r="BF8" i="3"/>
  <c r="Y16" i="3"/>
  <c r="R16" i="3"/>
  <c r="AQ32" i="3"/>
  <c r="AR32" i="3"/>
  <c r="BF6" i="3"/>
  <c r="E16" i="3"/>
  <c r="AD16" i="3"/>
  <c r="BD16" i="3"/>
  <c r="AM16" i="3"/>
  <c r="G16" i="3"/>
  <c r="AG16" i="3"/>
  <c r="AM32" i="3"/>
  <c r="H32" i="3"/>
  <c r="AY32" i="3"/>
  <c r="BF7" i="3"/>
  <c r="AL16" i="3"/>
  <c r="BF29" i="3"/>
  <c r="BF25" i="3"/>
  <c r="T32" i="3"/>
  <c r="F16" i="3"/>
  <c r="T16" i="3"/>
  <c r="BF21" i="3"/>
  <c r="E32" i="3"/>
  <c r="V32" i="3"/>
  <c r="BD32" i="3"/>
  <c r="AP16" i="3"/>
  <c r="I16" i="3"/>
  <c r="G32" i="3"/>
  <c r="K32" i="3"/>
  <c r="BF10" i="3"/>
  <c r="BF13" i="3"/>
  <c r="BB16" i="3"/>
  <c r="U16" i="3"/>
  <c r="X32" i="3"/>
  <c r="W32" i="3"/>
  <c r="AN32" i="3"/>
  <c r="AI32" i="3"/>
  <c r="S16" i="3"/>
  <c r="AS16" i="3"/>
  <c r="BC32" i="3"/>
  <c r="AU32" i="3"/>
  <c r="AT32" i="3"/>
  <c r="K16" i="3"/>
  <c r="AE16" i="3"/>
  <c r="I32" i="3"/>
  <c r="O32" i="3"/>
  <c r="P32" i="3"/>
  <c r="Z16" i="3"/>
  <c r="AQ16" i="3"/>
  <c r="BF23" i="3"/>
  <c r="BF12" i="3"/>
  <c r="BF26" i="3"/>
  <c r="Y32" i="3"/>
  <c r="AA32" i="3"/>
  <c r="J16" i="3"/>
  <c r="AK16" i="3"/>
  <c r="BC16" i="3"/>
  <c r="BF11" i="3"/>
  <c r="BF15" i="3"/>
  <c r="AJ34" i="3" l="1"/>
  <c r="E34" i="3"/>
  <c r="E35" i="3" s="1"/>
  <c r="AF34" i="3"/>
  <c r="BC34" i="3"/>
  <c r="T34" i="3"/>
  <c r="BB34" i="3"/>
  <c r="AR34" i="3"/>
  <c r="J34" i="3"/>
  <c r="AN34" i="3"/>
  <c r="AT34" i="3"/>
  <c r="AS34" i="3"/>
  <c r="N34" i="3"/>
  <c r="AZ34" i="3"/>
  <c r="W34" i="3"/>
  <c r="L34" i="3"/>
  <c r="S34" i="3"/>
  <c r="AP34" i="3"/>
  <c r="O34" i="3"/>
  <c r="M34" i="3"/>
  <c r="AH34" i="3"/>
  <c r="H34" i="3"/>
  <c r="AG34" i="3"/>
  <c r="AU34" i="3"/>
  <c r="AC34" i="3"/>
  <c r="AK34" i="3"/>
  <c r="Q34" i="3"/>
  <c r="AL34" i="3"/>
  <c r="AQ34" i="3"/>
  <c r="R34" i="3"/>
  <c r="AY34" i="3"/>
  <c r="AO34" i="3"/>
  <c r="AI34" i="3"/>
  <c r="X34" i="3"/>
  <c r="V34" i="3"/>
  <c r="U34" i="3"/>
  <c r="AM34" i="3"/>
  <c r="AE34" i="3"/>
  <c r="BD34" i="3"/>
  <c r="AV34" i="3"/>
  <c r="K34" i="3"/>
  <c r="AD34" i="3"/>
  <c r="BA34" i="3"/>
  <c r="AX34" i="3"/>
  <c r="P34" i="3"/>
  <c r="AA34" i="3"/>
  <c r="AW34" i="3"/>
  <c r="I34" i="3"/>
  <c r="Z34" i="3"/>
  <c r="Y34" i="3"/>
  <c r="AB34" i="3"/>
  <c r="G34" i="3"/>
  <c r="J3" i="3"/>
  <c r="K2" i="3"/>
  <c r="F34" i="3"/>
  <c r="BF32" i="3"/>
  <c r="BF16" i="3"/>
  <c r="F35" i="3" l="1"/>
  <c r="G35" i="3" s="1"/>
  <c r="H35" i="3" s="1"/>
  <c r="I35" i="3" s="1"/>
  <c r="J35" i="3" s="1"/>
  <c r="K35" i="3" s="1"/>
  <c r="L35" i="3" s="1"/>
  <c r="M35" i="3" s="1"/>
  <c r="N35" i="3" s="1"/>
  <c r="O35" i="3" s="1"/>
  <c r="P35" i="3" s="1"/>
  <c r="Q35" i="3" s="1"/>
  <c r="R35" i="3" s="1"/>
  <c r="S35" i="3" s="1"/>
  <c r="T35" i="3" s="1"/>
  <c r="U35" i="3" s="1"/>
  <c r="V35" i="3" s="1"/>
  <c r="W35" i="3" s="1"/>
  <c r="X35" i="3" s="1"/>
  <c r="Y35" i="3" s="1"/>
  <c r="Z35" i="3" s="1"/>
  <c r="AA35" i="3" s="1"/>
  <c r="AB35" i="3" s="1"/>
  <c r="AC35" i="3" s="1"/>
  <c r="AD35" i="3" s="1"/>
  <c r="AE35" i="3" s="1"/>
  <c r="AF35" i="3" s="1"/>
  <c r="AG35" i="3" s="1"/>
  <c r="AH35" i="3" s="1"/>
  <c r="AI35" i="3" s="1"/>
  <c r="AJ35" i="3" s="1"/>
  <c r="AK35" i="3" s="1"/>
  <c r="AL35" i="3" s="1"/>
  <c r="AM35" i="3" s="1"/>
  <c r="AN35" i="3" s="1"/>
  <c r="AO35" i="3" s="1"/>
  <c r="AP35" i="3" s="1"/>
  <c r="AQ35" i="3" s="1"/>
  <c r="AR35" i="3" s="1"/>
  <c r="AS35" i="3" s="1"/>
  <c r="AT35" i="3" s="1"/>
  <c r="AU35" i="3" s="1"/>
  <c r="AV35" i="3" s="1"/>
  <c r="AW35" i="3" s="1"/>
  <c r="AX35" i="3" s="1"/>
  <c r="AY35" i="3" s="1"/>
  <c r="AZ35" i="3" s="1"/>
  <c r="BA35" i="3" s="1"/>
  <c r="BB35" i="3" s="1"/>
  <c r="BC35" i="3" s="1"/>
  <c r="BD35" i="3" s="1"/>
  <c r="BF34" i="3"/>
  <c r="BF35" i="3" s="1"/>
  <c r="K3" i="3"/>
  <c r="L2" i="3"/>
  <c r="L3" i="3" l="1"/>
  <c r="M2" i="3"/>
  <c r="N2" i="3" l="1"/>
  <c r="M3" i="3"/>
  <c r="N3" i="3" l="1"/>
  <c r="O2" i="3"/>
  <c r="P2" i="3" l="1"/>
  <c r="O3" i="3"/>
  <c r="P3" i="3" l="1"/>
  <c r="Q2" i="3"/>
  <c r="R2" i="3" l="1"/>
  <c r="Q3" i="3"/>
  <c r="S2" i="3" l="1"/>
  <c r="R3" i="3"/>
  <c r="T2" i="3" l="1"/>
  <c r="S3" i="3"/>
  <c r="U2" i="3" l="1"/>
  <c r="T3" i="3"/>
  <c r="V2" i="3" l="1"/>
  <c r="U3" i="3"/>
  <c r="V3" i="3" l="1"/>
  <c r="W2" i="3"/>
  <c r="X2" i="3" l="1"/>
  <c r="W3" i="3"/>
  <c r="Y2" i="3" l="1"/>
  <c r="X3" i="3"/>
  <c r="Y3" i="3" l="1"/>
  <c r="Z2" i="3"/>
  <c r="Z3" i="3" l="1"/>
  <c r="AA2" i="3"/>
  <c r="AA3" i="3" l="1"/>
  <c r="AB2" i="3"/>
  <c r="AB3" i="3" l="1"/>
  <c r="AC2" i="3"/>
  <c r="AD2" i="3" l="1"/>
  <c r="AC3" i="3"/>
  <c r="AE2" i="3" l="1"/>
  <c r="AD3" i="3"/>
  <c r="AF2" i="3" l="1"/>
  <c r="AE3" i="3"/>
  <c r="AG2" i="3" l="1"/>
  <c r="AF3" i="3"/>
  <c r="AH2" i="3" l="1"/>
  <c r="AG3" i="3"/>
  <c r="AH3" i="3" l="1"/>
  <c r="AI2" i="3"/>
  <c r="AJ2" i="3" l="1"/>
  <c r="AI3" i="3"/>
  <c r="AK2" i="3" l="1"/>
  <c r="AJ3" i="3"/>
  <c r="AK3" i="3" l="1"/>
  <c r="AL2" i="3"/>
  <c r="AL3" i="3" l="1"/>
  <c r="AM2" i="3"/>
  <c r="AM3" i="3" l="1"/>
  <c r="AN2" i="3"/>
  <c r="AN3" i="3" l="1"/>
  <c r="AO2" i="3"/>
  <c r="AP2" i="3" l="1"/>
  <c r="AO3" i="3"/>
  <c r="AQ2" i="3" l="1"/>
  <c r="AP3" i="3"/>
  <c r="AR2" i="3" l="1"/>
  <c r="AQ3" i="3"/>
  <c r="AS2" i="3" l="1"/>
  <c r="AR3" i="3"/>
  <c r="AS3" i="3" l="1"/>
  <c r="AT2" i="3"/>
  <c r="AT3" i="3" l="1"/>
  <c r="AU2" i="3"/>
  <c r="AU3" i="3" l="1"/>
  <c r="AV2" i="3"/>
  <c r="AW2" i="3" l="1"/>
  <c r="AV3" i="3"/>
  <c r="AW3" i="3" l="1"/>
  <c r="AX2" i="3"/>
  <c r="AX3" i="3" l="1"/>
  <c r="AY2" i="3"/>
  <c r="AY3" i="3" l="1"/>
  <c r="AZ2" i="3"/>
  <c r="AZ3" i="3" l="1"/>
  <c r="BA2" i="3"/>
  <c r="BB2" i="3" l="1"/>
  <c r="BA3" i="3"/>
  <c r="BC2" i="3" l="1"/>
  <c r="BB3" i="3"/>
  <c r="BD2" i="3" l="1"/>
  <c r="BD3" i="3" s="1"/>
  <c r="BC3" i="3"/>
  <c r="C35" i="2" l="1"/>
  <c r="A31" i="2"/>
  <c r="B31" i="2"/>
  <c r="C31" i="2"/>
  <c r="A20" i="2"/>
  <c r="B20" i="2"/>
  <c r="C20" i="2"/>
  <c r="U20" i="2" s="1"/>
  <c r="A21" i="2"/>
  <c r="B21" i="2"/>
  <c r="C21" i="2"/>
  <c r="AY21" i="2" s="1"/>
  <c r="A22" i="2"/>
  <c r="B22" i="2"/>
  <c r="C22" i="2"/>
  <c r="AG22" i="2" s="1"/>
  <c r="A23" i="2"/>
  <c r="B23" i="2"/>
  <c r="C23" i="2"/>
  <c r="A24" i="2"/>
  <c r="B24" i="2"/>
  <c r="C24" i="2"/>
  <c r="H24" i="2" s="1"/>
  <c r="A25" i="2"/>
  <c r="B25" i="2"/>
  <c r="C25" i="2"/>
  <c r="A26" i="2"/>
  <c r="B26" i="2"/>
  <c r="C26" i="2"/>
  <c r="A27" i="2"/>
  <c r="B27" i="2"/>
  <c r="C27" i="2"/>
  <c r="BA27" i="2" s="1"/>
  <c r="A28" i="2"/>
  <c r="B28" i="2"/>
  <c r="C28" i="2"/>
  <c r="AY28" i="2" s="1"/>
  <c r="A29" i="2"/>
  <c r="B29" i="2"/>
  <c r="C29" i="2"/>
  <c r="A30" i="2"/>
  <c r="B30" i="2"/>
  <c r="C30" i="2"/>
  <c r="C19" i="2"/>
  <c r="B19" i="2"/>
  <c r="A19" i="2"/>
  <c r="BA19" i="2" l="1"/>
  <c r="AJ26" i="2"/>
  <c r="BA23" i="2"/>
  <c r="AV31" i="2"/>
  <c r="AT31" i="2"/>
  <c r="AH31" i="2"/>
  <c r="V31" i="2"/>
  <c r="J31" i="2"/>
  <c r="AS31" i="2"/>
  <c r="AG31" i="2"/>
  <c r="U31" i="2"/>
  <c r="I31" i="2"/>
  <c r="BD31" i="2"/>
  <c r="AR31" i="2"/>
  <c r="AF31" i="2"/>
  <c r="T31" i="2"/>
  <c r="H31" i="2"/>
  <c r="BC31" i="2"/>
  <c r="AQ31" i="2"/>
  <c r="AE31" i="2"/>
  <c r="S31" i="2"/>
  <c r="G31" i="2"/>
  <c r="BB31" i="2"/>
  <c r="AP31" i="2"/>
  <c r="AD31" i="2"/>
  <c r="R31" i="2"/>
  <c r="F31" i="2"/>
  <c r="BA31" i="2"/>
  <c r="AO31" i="2"/>
  <c r="AC31" i="2"/>
  <c r="Q31" i="2"/>
  <c r="E31" i="2"/>
  <c r="AZ31" i="2"/>
  <c r="AN31" i="2"/>
  <c r="AB31" i="2"/>
  <c r="P31" i="2"/>
  <c r="AY31" i="2"/>
  <c r="AM31" i="2"/>
  <c r="AA31" i="2"/>
  <c r="O31" i="2"/>
  <c r="AX31" i="2"/>
  <c r="AL31" i="2"/>
  <c r="Z31" i="2"/>
  <c r="N31" i="2"/>
  <c r="AW31" i="2"/>
  <c r="AK31" i="2"/>
  <c r="Y31" i="2"/>
  <c r="M31" i="2"/>
  <c r="AU31" i="2"/>
  <c r="AJ31" i="2"/>
  <c r="AI31" i="2"/>
  <c r="W31" i="2"/>
  <c r="L31" i="2"/>
  <c r="K31" i="2"/>
  <c r="X31" i="2"/>
  <c r="AY30" i="2"/>
  <c r="F21" i="2"/>
  <c r="L21" i="2"/>
  <c r="AC21" i="2"/>
  <c r="P29" i="2"/>
  <c r="BC25" i="2"/>
  <c r="Y19" i="2"/>
  <c r="Z19" i="2"/>
  <c r="BB19" i="2"/>
  <c r="BD19" i="2"/>
  <c r="AN24" i="2"/>
  <c r="BD24" i="2"/>
  <c r="AR28" i="2"/>
  <c r="AD19" i="2"/>
  <c r="L23" i="2"/>
  <c r="BB23" i="2"/>
  <c r="L27" i="2"/>
  <c r="AH27" i="2"/>
  <c r="AP23" i="2"/>
  <c r="BB27" i="2"/>
  <c r="E19" i="2"/>
  <c r="AE19" i="2"/>
  <c r="H21" i="2"/>
  <c r="M23" i="2"/>
  <c r="BD23" i="2"/>
  <c r="M27" i="2"/>
  <c r="AI27" i="2"/>
  <c r="J23" i="2"/>
  <c r="K23" i="2"/>
  <c r="AG27" i="2"/>
  <c r="N27" i="2"/>
  <c r="AJ27" i="2"/>
  <c r="E27" i="2"/>
  <c r="AX23" i="2"/>
  <c r="F19" i="2"/>
  <c r="I19" i="2"/>
  <c r="AI19" i="2"/>
  <c r="AE21" i="2"/>
  <c r="AD23" i="2"/>
  <c r="Q25" i="2"/>
  <c r="S27" i="2"/>
  <c r="AS27" i="2"/>
  <c r="J19" i="2"/>
  <c r="AS19" i="2"/>
  <c r="AF21" i="2"/>
  <c r="AE23" i="2"/>
  <c r="R25" i="2"/>
  <c r="T27" i="2"/>
  <c r="AT27" i="2"/>
  <c r="K19" i="2"/>
  <c r="AU19" i="2"/>
  <c r="BB21" i="2"/>
  <c r="AF23" i="2"/>
  <c r="Y25" i="2"/>
  <c r="U27" i="2"/>
  <c r="AU27" i="2"/>
  <c r="K27" i="2"/>
  <c r="AF19" i="2"/>
  <c r="Z23" i="2"/>
  <c r="R27" i="2"/>
  <c r="M19" i="2"/>
  <c r="AV19" i="2"/>
  <c r="BC21" i="2"/>
  <c r="AH23" i="2"/>
  <c r="AO25" i="2"/>
  <c r="Z27" i="2"/>
  <c r="AV27" i="2"/>
  <c r="AF27" i="2"/>
  <c r="N19" i="2"/>
  <c r="AW19" i="2"/>
  <c r="F23" i="2"/>
  <c r="AJ23" i="2"/>
  <c r="AP25" i="2"/>
  <c r="AD27" i="2"/>
  <c r="AW27" i="2"/>
  <c r="N23" i="2"/>
  <c r="H19" i="2"/>
  <c r="AH19" i="2"/>
  <c r="AR27" i="2"/>
  <c r="W19" i="2"/>
  <c r="AX19" i="2"/>
  <c r="H23" i="2"/>
  <c r="AL23" i="2"/>
  <c r="AQ25" i="2"/>
  <c r="AE27" i="2"/>
  <c r="AX27" i="2"/>
  <c r="AU22" i="2"/>
  <c r="M26" i="2"/>
  <c r="AU26" i="2"/>
  <c r="N26" i="2"/>
  <c r="AG30" i="2"/>
  <c r="AV25" i="2"/>
  <c r="AM29" i="2"/>
  <c r="M21" i="2"/>
  <c r="O21" i="2"/>
  <c r="P21" i="2"/>
  <c r="AO21" i="2"/>
  <c r="E25" i="2"/>
  <c r="AP21" i="2"/>
  <c r="R19" i="2"/>
  <c r="AJ19" i="2"/>
  <c r="W20" i="2"/>
  <c r="Y21" i="2"/>
  <c r="AV21" i="2"/>
  <c r="AM22" i="2"/>
  <c r="R23" i="2"/>
  <c r="AR23" i="2"/>
  <c r="M25" i="2"/>
  <c r="AE25" i="2"/>
  <c r="BA25" i="2"/>
  <c r="AG26" i="2"/>
  <c r="F27" i="2"/>
  <c r="V27" i="2"/>
  <c r="AK27" i="2"/>
  <c r="BC27" i="2"/>
  <c r="G21" i="2"/>
  <c r="AT26" i="2"/>
  <c r="O26" i="2"/>
  <c r="AN21" i="2"/>
  <c r="K22" i="2"/>
  <c r="AW25" i="2"/>
  <c r="W22" i="2"/>
  <c r="T21" i="2"/>
  <c r="Y22" i="2"/>
  <c r="F25" i="2"/>
  <c r="AD25" i="2"/>
  <c r="AB26" i="2"/>
  <c r="S19" i="2"/>
  <c r="AK19" i="2"/>
  <c r="AO20" i="2"/>
  <c r="Z21" i="2"/>
  <c r="AW21" i="2"/>
  <c r="AN22" i="2"/>
  <c r="T23" i="2"/>
  <c r="AS23" i="2"/>
  <c r="N25" i="2"/>
  <c r="AJ25" i="2"/>
  <c r="BB25" i="2"/>
  <c r="AH26" i="2"/>
  <c r="H27" i="2"/>
  <c r="W27" i="2"/>
  <c r="AL27" i="2"/>
  <c r="BD27" i="2"/>
  <c r="G22" i="2"/>
  <c r="AW30" i="2"/>
  <c r="N21" i="2"/>
  <c r="AL21" i="2"/>
  <c r="J22" i="2"/>
  <c r="Z25" i="2"/>
  <c r="AW26" i="2"/>
  <c r="AA25" i="2"/>
  <c r="AX26" i="2"/>
  <c r="AB25" i="2"/>
  <c r="Z26" i="2"/>
  <c r="AZ25" i="2"/>
  <c r="G19" i="2"/>
  <c r="AQ23" i="2"/>
  <c r="U19" i="2"/>
  <c r="AQ19" i="2"/>
  <c r="BD20" i="2"/>
  <c r="AA21" i="2"/>
  <c r="AX21" i="2"/>
  <c r="AS22" i="2"/>
  <c r="V23" i="2"/>
  <c r="AT23" i="2"/>
  <c r="O25" i="2"/>
  <c r="AK25" i="2"/>
  <c r="J26" i="2"/>
  <c r="AI26" i="2"/>
  <c r="I27" i="2"/>
  <c r="X27" i="2"/>
  <c r="AP27" i="2"/>
  <c r="H28" i="2"/>
  <c r="L26" i="2"/>
  <c r="I22" i="2"/>
  <c r="AV26" i="2"/>
  <c r="P26" i="2"/>
  <c r="AX25" i="2"/>
  <c r="AY26" i="2"/>
  <c r="AC25" i="2"/>
  <c r="AY25" i="2"/>
  <c r="AA26" i="2"/>
  <c r="AZ26" i="2"/>
  <c r="T24" i="2"/>
  <c r="H20" i="2"/>
  <c r="X21" i="2"/>
  <c r="AQ21" i="2"/>
  <c r="AA22" i="2"/>
  <c r="L25" i="2"/>
  <c r="V19" i="2"/>
  <c r="AR19" i="2"/>
  <c r="E21" i="2"/>
  <c r="AB21" i="2"/>
  <c r="AT22" i="2"/>
  <c r="X23" i="2"/>
  <c r="AV23" i="2"/>
  <c r="P25" i="2"/>
  <c r="AL25" i="2"/>
  <c r="K26" i="2"/>
  <c r="J27" i="2"/>
  <c r="Y27" i="2"/>
  <c r="AQ27" i="2"/>
  <c r="AB28" i="2"/>
  <c r="AX30" i="2"/>
  <c r="M30" i="2"/>
  <c r="N30" i="2"/>
  <c r="Y30" i="2"/>
  <c r="AB30" i="2"/>
  <c r="AZ30" i="2"/>
  <c r="Z30" i="2"/>
  <c r="AA30" i="2"/>
  <c r="I30" i="2"/>
  <c r="AT30" i="2"/>
  <c r="AM30" i="2"/>
  <c r="AJ30" i="2"/>
  <c r="J30" i="2"/>
  <c r="AV30" i="2"/>
  <c r="AH30" i="2"/>
  <c r="L30" i="2"/>
  <c r="AV29" i="2"/>
  <c r="Q29" i="2"/>
  <c r="X29" i="2"/>
  <c r="AA29" i="2"/>
  <c r="AY29" i="2"/>
  <c r="AW29" i="2"/>
  <c r="AB29" i="2"/>
  <c r="BB29" i="2"/>
  <c r="AP29" i="2"/>
  <c r="AC29" i="2"/>
  <c r="BC29" i="2"/>
  <c r="AN29" i="2"/>
  <c r="AO29" i="2"/>
  <c r="AQ29" i="2"/>
  <c r="E29" i="2"/>
  <c r="AJ29" i="2"/>
  <c r="F29" i="2"/>
  <c r="AK29" i="2"/>
  <c r="R29" i="2"/>
  <c r="S29" i="2"/>
  <c r="Y29" i="2"/>
  <c r="AZ29" i="2"/>
  <c r="O29" i="2"/>
  <c r="AG23" i="2"/>
  <c r="S23" i="2"/>
  <c r="AW23" i="2"/>
  <c r="AU23" i="2"/>
  <c r="AI23" i="2"/>
  <c r="E23" i="2"/>
  <c r="U23" i="2"/>
  <c r="AK23" i="2"/>
  <c r="BC23" i="2"/>
  <c r="G23" i="2"/>
  <c r="W23" i="2"/>
  <c r="I23" i="2"/>
  <c r="Y23" i="2"/>
  <c r="AT19" i="2"/>
  <c r="L19" i="2"/>
  <c r="AD21" i="2"/>
  <c r="BD21" i="2"/>
  <c r="Q21" i="2"/>
  <c r="AM21" i="2"/>
  <c r="X22" i="2"/>
  <c r="L22" i="2"/>
  <c r="Z22" i="2"/>
  <c r="V22" i="2"/>
  <c r="AB22" i="2"/>
  <c r="AV22" i="2"/>
  <c r="AL22" i="2"/>
  <c r="J20" i="2"/>
  <c r="AB20" i="2"/>
  <c r="AQ20" i="2"/>
  <c r="E24" i="2"/>
  <c r="AP24" i="2"/>
  <c r="F24" i="2"/>
  <c r="AA24" i="2"/>
  <c r="O28" i="2"/>
  <c r="AE28" i="2"/>
  <c r="AG19" i="2"/>
  <c r="O20" i="2"/>
  <c r="T19" i="2"/>
  <c r="AU20" i="2"/>
  <c r="G28" i="2"/>
  <c r="AX28" i="2"/>
  <c r="AL28" i="2"/>
  <c r="Z28" i="2"/>
  <c r="N28" i="2"/>
  <c r="W28" i="2"/>
  <c r="AW28" i="2"/>
  <c r="AK28" i="2"/>
  <c r="Y28" i="2"/>
  <c r="M28" i="2"/>
  <c r="AU28" i="2"/>
  <c r="K28" i="2"/>
  <c r="AV28" i="2"/>
  <c r="AJ28" i="2"/>
  <c r="X28" i="2"/>
  <c r="L28" i="2"/>
  <c r="AI28" i="2"/>
  <c r="BA28" i="2"/>
  <c r="AX24" i="2"/>
  <c r="AL24" i="2"/>
  <c r="Z24" i="2"/>
  <c r="N24" i="2"/>
  <c r="AW24" i="2"/>
  <c r="AK24" i="2"/>
  <c r="Y24" i="2"/>
  <c r="M24" i="2"/>
  <c r="K24" i="2"/>
  <c r="AV24" i="2"/>
  <c r="AJ24" i="2"/>
  <c r="X24" i="2"/>
  <c r="L24" i="2"/>
  <c r="AU24" i="2"/>
  <c r="AI24" i="2"/>
  <c r="W24" i="2"/>
  <c r="I20" i="2"/>
  <c r="AA20" i="2"/>
  <c r="AP20" i="2"/>
  <c r="U24" i="2"/>
  <c r="AO24" i="2"/>
  <c r="I28" i="2"/>
  <c r="AC28" i="2"/>
  <c r="AS28" i="2"/>
  <c r="V24" i="2"/>
  <c r="K20" i="2"/>
  <c r="AC20" i="2"/>
  <c r="AR20" i="2"/>
  <c r="AQ24" i="2"/>
  <c r="AD20" i="2"/>
  <c r="AS20" i="2"/>
  <c r="AB24" i="2"/>
  <c r="AR24" i="2"/>
  <c r="P28" i="2"/>
  <c r="AF28" i="2"/>
  <c r="AZ28" i="2"/>
  <c r="G20" i="2"/>
  <c r="P20" i="2"/>
  <c r="AE20" i="2"/>
  <c r="AT20" i="2"/>
  <c r="I24" i="2"/>
  <c r="AC24" i="2"/>
  <c r="AS24" i="2"/>
  <c r="Q28" i="2"/>
  <c r="AG28" i="2"/>
  <c r="BB28" i="2"/>
  <c r="Q20" i="2"/>
  <c r="AF20" i="2"/>
  <c r="J24" i="2"/>
  <c r="AD24" i="2"/>
  <c r="AT24" i="2"/>
  <c r="R28" i="2"/>
  <c r="AH28" i="2"/>
  <c r="BC28" i="2"/>
  <c r="BD26" i="2"/>
  <c r="AR26" i="2"/>
  <c r="AF26" i="2"/>
  <c r="T26" i="2"/>
  <c r="H26" i="2"/>
  <c r="BC26" i="2"/>
  <c r="AQ26" i="2"/>
  <c r="AE26" i="2"/>
  <c r="S26" i="2"/>
  <c r="F26" i="2"/>
  <c r="G26" i="2"/>
  <c r="BB26" i="2"/>
  <c r="AP26" i="2"/>
  <c r="AD26" i="2"/>
  <c r="R26" i="2"/>
  <c r="E26" i="2"/>
  <c r="BA26" i="2"/>
  <c r="AO26" i="2"/>
  <c r="AC26" i="2"/>
  <c r="Q26" i="2"/>
  <c r="R20" i="2"/>
  <c r="U26" i="2"/>
  <c r="AK26" i="2"/>
  <c r="BD28" i="2"/>
  <c r="AZ20" i="2"/>
  <c r="U30" i="2"/>
  <c r="G29" i="2"/>
  <c r="J28" i="2"/>
  <c r="AD28" i="2"/>
  <c r="AT28" i="2"/>
  <c r="BD30" i="2"/>
  <c r="AR30" i="2"/>
  <c r="AF30" i="2"/>
  <c r="T30" i="2"/>
  <c r="H30" i="2"/>
  <c r="AC30" i="2"/>
  <c r="BC30" i="2"/>
  <c r="AQ30" i="2"/>
  <c r="AE30" i="2"/>
  <c r="S30" i="2"/>
  <c r="F30" i="2"/>
  <c r="BA30" i="2"/>
  <c r="AO30" i="2"/>
  <c r="BB30" i="2"/>
  <c r="AP30" i="2"/>
  <c r="AD30" i="2"/>
  <c r="R30" i="2"/>
  <c r="E30" i="2"/>
  <c r="Q30" i="2"/>
  <c r="AU30" i="2"/>
  <c r="AI30" i="2"/>
  <c r="W30" i="2"/>
  <c r="K30" i="2"/>
  <c r="BD22" i="2"/>
  <c r="AR22" i="2"/>
  <c r="AF22" i="2"/>
  <c r="T22" i="2"/>
  <c r="H22" i="2"/>
  <c r="BC22" i="2"/>
  <c r="AQ22" i="2"/>
  <c r="AE22" i="2"/>
  <c r="S22" i="2"/>
  <c r="F22" i="2"/>
  <c r="BA22" i="2"/>
  <c r="AC22" i="2"/>
  <c r="Q22" i="2"/>
  <c r="BB22" i="2"/>
  <c r="AP22" i="2"/>
  <c r="AD22" i="2"/>
  <c r="R22" i="2"/>
  <c r="E22" i="2"/>
  <c r="AO22" i="2"/>
  <c r="AG20" i="2"/>
  <c r="AY20" i="2"/>
  <c r="M22" i="2"/>
  <c r="AW22" i="2"/>
  <c r="O24" i="2"/>
  <c r="AE24" i="2"/>
  <c r="AY24" i="2"/>
  <c r="S28" i="2"/>
  <c r="AM28" i="2"/>
  <c r="O30" i="2"/>
  <c r="AK30" i="2"/>
  <c r="BC19" i="2"/>
  <c r="S20" i="2"/>
  <c r="AH20" i="2"/>
  <c r="N22" i="2"/>
  <c r="AH22" i="2"/>
  <c r="AX22" i="2"/>
  <c r="P24" i="2"/>
  <c r="V26" i="2"/>
  <c r="AI22" i="2"/>
  <c r="AY22" i="2"/>
  <c r="AO28" i="2"/>
  <c r="AU21" i="2"/>
  <c r="AI21" i="2"/>
  <c r="W21" i="2"/>
  <c r="K21" i="2"/>
  <c r="AT21" i="2"/>
  <c r="AH21" i="2"/>
  <c r="V21" i="2"/>
  <c r="J21" i="2"/>
  <c r="AR21" i="2"/>
  <c r="AS21" i="2"/>
  <c r="AG21" i="2"/>
  <c r="U21" i="2"/>
  <c r="I21" i="2"/>
  <c r="X19" i="2"/>
  <c r="R21" i="2"/>
  <c r="AZ21" i="2"/>
  <c r="P22" i="2"/>
  <c r="AZ22" i="2"/>
  <c r="R24" i="2"/>
  <c r="AH24" i="2"/>
  <c r="BB24" i="2"/>
  <c r="S25" i="2"/>
  <c r="AM25" i="2"/>
  <c r="X26" i="2"/>
  <c r="AN26" i="2"/>
  <c r="E28" i="2"/>
  <c r="V28" i="2"/>
  <c r="AP28" i="2"/>
  <c r="L29" i="2"/>
  <c r="AD29" i="2"/>
  <c r="V30" i="2"/>
  <c r="AN30" i="2"/>
  <c r="G30" i="2"/>
  <c r="AX20" i="2"/>
  <c r="AL20" i="2"/>
  <c r="Z20" i="2"/>
  <c r="N20" i="2"/>
  <c r="AW20" i="2"/>
  <c r="AK20" i="2"/>
  <c r="Y20" i="2"/>
  <c r="M20" i="2"/>
  <c r="AV20" i="2"/>
  <c r="AJ20" i="2"/>
  <c r="X20" i="2"/>
  <c r="L20" i="2"/>
  <c r="AF24" i="2"/>
  <c r="AZ24" i="2"/>
  <c r="AL26" i="2"/>
  <c r="T28" i="2"/>
  <c r="AN28" i="2"/>
  <c r="P30" i="2"/>
  <c r="AL30" i="2"/>
  <c r="G24" i="2"/>
  <c r="AL19" i="2"/>
  <c r="T20" i="2"/>
  <c r="AI20" i="2"/>
  <c r="BA20" i="2"/>
  <c r="O22" i="2"/>
  <c r="Q24" i="2"/>
  <c r="AG24" i="2"/>
  <c r="BA24" i="2"/>
  <c r="W26" i="2"/>
  <c r="AM26" i="2"/>
  <c r="U28" i="2"/>
  <c r="AU29" i="2"/>
  <c r="AI29" i="2"/>
  <c r="W29" i="2"/>
  <c r="K29" i="2"/>
  <c r="AR29" i="2"/>
  <c r="H29" i="2"/>
  <c r="AT29" i="2"/>
  <c r="AH29" i="2"/>
  <c r="V29" i="2"/>
  <c r="J29" i="2"/>
  <c r="BD29" i="2"/>
  <c r="T29" i="2"/>
  <c r="AS29" i="2"/>
  <c r="AG29" i="2"/>
  <c r="U29" i="2"/>
  <c r="I29" i="2"/>
  <c r="AF29" i="2"/>
  <c r="AX29" i="2"/>
  <c r="AL29" i="2"/>
  <c r="Z29" i="2"/>
  <c r="N29" i="2"/>
  <c r="AU25" i="2"/>
  <c r="AI25" i="2"/>
  <c r="W25" i="2"/>
  <c r="K25" i="2"/>
  <c r="AT25" i="2"/>
  <c r="AH25" i="2"/>
  <c r="V25" i="2"/>
  <c r="J25" i="2"/>
  <c r="H25" i="2"/>
  <c r="AS25" i="2"/>
  <c r="AG25" i="2"/>
  <c r="U25" i="2"/>
  <c r="I25" i="2"/>
  <c r="G25" i="2"/>
  <c r="BD25" i="2"/>
  <c r="AR25" i="2"/>
  <c r="AF25" i="2"/>
  <c r="T25" i="2"/>
  <c r="AP19" i="2"/>
  <c r="E20" i="2"/>
  <c r="AM20" i="2"/>
  <c r="BB20" i="2"/>
  <c r="AJ21" i="2"/>
  <c r="AJ22" i="2"/>
  <c r="F20" i="2"/>
  <c r="V20" i="2"/>
  <c r="AN20" i="2"/>
  <c r="BC20" i="2"/>
  <c r="S21" i="2"/>
  <c r="AK21" i="2"/>
  <c r="BA21" i="2"/>
  <c r="U22" i="2"/>
  <c r="AK22" i="2"/>
  <c r="S24" i="2"/>
  <c r="AM24" i="2"/>
  <c r="BC24" i="2"/>
  <c r="X25" i="2"/>
  <c r="AN25" i="2"/>
  <c r="I26" i="2"/>
  <c r="Y26" i="2"/>
  <c r="AS26" i="2"/>
  <c r="F28" i="2"/>
  <c r="AA28" i="2"/>
  <c r="AQ28" i="2"/>
  <c r="M29" i="2"/>
  <c r="AE29" i="2"/>
  <c r="BA29" i="2"/>
  <c r="X30" i="2"/>
  <c r="AS30" i="2"/>
  <c r="O19" i="2"/>
  <c r="AA19" i="2"/>
  <c r="AM19" i="2"/>
  <c r="AY19" i="2"/>
  <c r="O23" i="2"/>
  <c r="AA23" i="2"/>
  <c r="AM23" i="2"/>
  <c r="AY23" i="2"/>
  <c r="O27" i="2"/>
  <c r="AA27" i="2"/>
  <c r="AM27" i="2"/>
  <c r="AY27" i="2"/>
  <c r="P19" i="2"/>
  <c r="AB19" i="2"/>
  <c r="AN19" i="2"/>
  <c r="AZ19" i="2"/>
  <c r="P23" i="2"/>
  <c r="AB23" i="2"/>
  <c r="AN23" i="2"/>
  <c r="AZ23" i="2"/>
  <c r="P27" i="2"/>
  <c r="AB27" i="2"/>
  <c r="AN27" i="2"/>
  <c r="AZ27" i="2"/>
  <c r="G27" i="2"/>
  <c r="Q19" i="2"/>
  <c r="AC19" i="2"/>
  <c r="AO19" i="2"/>
  <c r="Q23" i="2"/>
  <c r="AC23" i="2"/>
  <c r="AO23" i="2"/>
  <c r="Q27" i="2"/>
  <c r="AC27" i="2"/>
  <c r="AO27" i="2"/>
  <c r="BD32" i="2" l="1"/>
  <c r="BD44" i="3" s="1"/>
  <c r="BF25" i="2"/>
  <c r="BH25" i="3" s="1"/>
  <c r="AX32" i="2"/>
  <c r="AX44" i="3" s="1"/>
  <c r="BF27" i="2"/>
  <c r="BH27" i="3" s="1"/>
  <c r="K32" i="2"/>
  <c r="K44" i="3" s="1"/>
  <c r="G32" i="2"/>
  <c r="G44" i="3" s="1"/>
  <c r="L32" i="2"/>
  <c r="L44" i="3" s="1"/>
  <c r="Z32" i="2"/>
  <c r="Z44" i="3" s="1"/>
  <c r="U32" i="2"/>
  <c r="U44" i="3" s="1"/>
  <c r="BB32" i="2"/>
  <c r="BB44" i="3" s="1"/>
  <c r="BF23" i="2"/>
  <c r="BH23" i="3" s="1"/>
  <c r="W32" i="2"/>
  <c r="W44" i="3" s="1"/>
  <c r="M32" i="2"/>
  <c r="M44" i="3" s="1"/>
  <c r="AQ32" i="2"/>
  <c r="AQ44" i="3" s="1"/>
  <c r="I32" i="2"/>
  <c r="I44" i="3" s="1"/>
  <c r="AW32" i="2"/>
  <c r="AW44" i="3" s="1"/>
  <c r="X32" i="2"/>
  <c r="X44" i="3" s="1"/>
  <c r="AE32" i="2"/>
  <c r="AE44" i="3" s="1"/>
  <c r="AU32" i="2"/>
  <c r="AU44" i="3" s="1"/>
  <c r="BA32" i="2"/>
  <c r="BA44" i="3" s="1"/>
  <c r="AH32" i="2"/>
  <c r="AH44" i="3" s="1"/>
  <c r="BF21" i="2"/>
  <c r="BH21" i="3" s="1"/>
  <c r="AS32" i="2"/>
  <c r="AS44" i="3" s="1"/>
  <c r="AR32" i="2"/>
  <c r="AR44" i="3" s="1"/>
  <c r="AT32" i="2"/>
  <c r="AT44" i="3" s="1"/>
  <c r="BC32" i="2"/>
  <c r="BC44" i="3" s="1"/>
  <c r="N32" i="2"/>
  <c r="N44" i="3" s="1"/>
  <c r="S32" i="2"/>
  <c r="S44" i="3" s="1"/>
  <c r="R32" i="2"/>
  <c r="R44" i="3" s="1"/>
  <c r="AI32" i="2"/>
  <c r="AI44" i="3" s="1"/>
  <c r="AJ32" i="2"/>
  <c r="AJ44" i="3" s="1"/>
  <c r="AF32" i="2"/>
  <c r="AF44" i="3" s="1"/>
  <c r="AV32" i="2"/>
  <c r="AV44" i="3" s="1"/>
  <c r="AD32" i="2"/>
  <c r="AD44" i="3" s="1"/>
  <c r="F32" i="2"/>
  <c r="F44" i="3" s="1"/>
  <c r="BF31" i="2"/>
  <c r="BH31" i="3" s="1"/>
  <c r="AB32" i="2"/>
  <c r="AB44" i="3" s="1"/>
  <c r="AN32" i="2"/>
  <c r="AN44" i="3" s="1"/>
  <c r="BF20" i="2"/>
  <c r="BH20" i="3" s="1"/>
  <c r="P32" i="2"/>
  <c r="P44" i="3" s="1"/>
  <c r="AM32" i="2"/>
  <c r="AM44" i="3" s="1"/>
  <c r="BF30" i="2"/>
  <c r="BH30" i="3" s="1"/>
  <c r="AA32" i="2"/>
  <c r="AA44" i="3" s="1"/>
  <c r="AL32" i="2"/>
  <c r="AL44" i="3" s="1"/>
  <c r="BF22" i="2"/>
  <c r="BH22" i="3" s="1"/>
  <c r="O32" i="2"/>
  <c r="O44" i="3" s="1"/>
  <c r="H32" i="2"/>
  <c r="H44" i="3" s="1"/>
  <c r="AO32" i="2"/>
  <c r="AO44" i="3" s="1"/>
  <c r="AG32" i="2"/>
  <c r="AG44" i="3" s="1"/>
  <c r="E32" i="2"/>
  <c r="E44" i="3" s="1"/>
  <c r="AC32" i="2"/>
  <c r="AC44" i="3" s="1"/>
  <c r="Y32" i="2"/>
  <c r="Y44" i="3" s="1"/>
  <c r="AZ32" i="2"/>
  <c r="AZ44" i="3" s="1"/>
  <c r="BF28" i="2"/>
  <c r="BH28" i="3" s="1"/>
  <c r="T32" i="2"/>
  <c r="T44" i="3" s="1"/>
  <c r="AP32" i="2"/>
  <c r="AP44" i="3" s="1"/>
  <c r="BF29" i="2"/>
  <c r="BH29" i="3" s="1"/>
  <c r="BF26" i="2"/>
  <c r="BH26" i="3" s="1"/>
  <c r="BF19" i="2"/>
  <c r="BH19" i="3" s="1"/>
  <c r="BF24" i="2"/>
  <c r="BH24" i="3" s="1"/>
  <c r="AY32" i="2"/>
  <c r="AY44" i="3" s="1"/>
  <c r="J32" i="2"/>
  <c r="J44" i="3" s="1"/>
  <c r="V32" i="2"/>
  <c r="V44" i="3" s="1"/>
  <c r="Q32" i="2"/>
  <c r="Q44" i="3" s="1"/>
  <c r="AK32" i="2"/>
  <c r="AK44" i="3" s="1"/>
  <c r="BH32" i="3" l="1"/>
  <c r="BF32" i="2"/>
  <c r="BF44" i="3" s="1"/>
  <c r="BH44" i="3" l="1"/>
  <c r="A7" i="2" l="1"/>
  <c r="A8" i="2"/>
  <c r="A9" i="2"/>
  <c r="A10" i="2"/>
  <c r="A11" i="2"/>
  <c r="A12" i="2"/>
  <c r="A13" i="2"/>
  <c r="A14" i="2"/>
  <c r="A15" i="2"/>
  <c r="A6" i="2"/>
  <c r="B7" i="2"/>
  <c r="C7" i="2"/>
  <c r="C8" i="2"/>
  <c r="G8" i="2" s="1"/>
  <c r="C9" i="2"/>
  <c r="G9" i="2" s="1"/>
  <c r="C10" i="2"/>
  <c r="C11" i="2"/>
  <c r="C12" i="2"/>
  <c r="C13" i="2"/>
  <c r="C14" i="2"/>
  <c r="G14" i="2" s="1"/>
  <c r="C15" i="2"/>
  <c r="G15" i="2" s="1"/>
  <c r="B8" i="2"/>
  <c r="B9" i="2"/>
  <c r="B10" i="2"/>
  <c r="B11" i="2"/>
  <c r="B12" i="2"/>
  <c r="B13" i="2"/>
  <c r="B14" i="2"/>
  <c r="B15" i="2"/>
  <c r="C6" i="2"/>
  <c r="B6" i="2"/>
  <c r="F3" i="2"/>
  <c r="E3" i="2"/>
  <c r="F2" i="2"/>
  <c r="G2" i="2" s="1"/>
  <c r="G7" i="2" l="1"/>
  <c r="G6" i="2"/>
  <c r="AY11" i="2"/>
  <c r="AX11" i="2"/>
  <c r="AW11" i="2"/>
  <c r="BD11" i="2"/>
  <c r="BC11" i="2"/>
  <c r="BB11" i="2"/>
  <c r="BA11" i="2"/>
  <c r="AZ11" i="2"/>
  <c r="AC10" i="2"/>
  <c r="AB10" i="2"/>
  <c r="AA10" i="2"/>
  <c r="Z10" i="2"/>
  <c r="Y10" i="2"/>
  <c r="X10" i="2"/>
  <c r="W10" i="2"/>
  <c r="AE10" i="2"/>
  <c r="AD10" i="2"/>
  <c r="AE11" i="2"/>
  <c r="G12" i="2"/>
  <c r="G11" i="2"/>
  <c r="G10" i="2"/>
  <c r="G13" i="2"/>
  <c r="L13" i="2"/>
  <c r="H6" i="2"/>
  <c r="AW6" i="2"/>
  <c r="Y6" i="2"/>
  <c r="AU6" i="2"/>
  <c r="W6" i="2"/>
  <c r="F6" i="2"/>
  <c r="BC6" i="2"/>
  <c r="AA6" i="2"/>
  <c r="BA6" i="2"/>
  <c r="U6" i="2"/>
  <c r="K6" i="2"/>
  <c r="I6" i="2"/>
  <c r="AY6" i="2"/>
  <c r="S6" i="2"/>
  <c r="E6" i="2"/>
  <c r="AS6" i="2"/>
  <c r="Q6" i="2"/>
  <c r="AQ6" i="2"/>
  <c r="O6" i="2"/>
  <c r="AO6" i="2"/>
  <c r="M6" i="2"/>
  <c r="AM6" i="2"/>
  <c r="AK6" i="2"/>
  <c r="AI6" i="2"/>
  <c r="AG6" i="2"/>
  <c r="AE6" i="2"/>
  <c r="AC6" i="2"/>
  <c r="BC12" i="2"/>
  <c r="AQ12" i="2"/>
  <c r="AE12" i="2"/>
  <c r="S12" i="2"/>
  <c r="F12" i="2"/>
  <c r="BB12" i="2"/>
  <c r="AP12" i="2"/>
  <c r="AD12" i="2"/>
  <c r="R12" i="2"/>
  <c r="E12" i="2"/>
  <c r="AR12" i="2"/>
  <c r="AB12" i="2"/>
  <c r="N12" i="2"/>
  <c r="AO12" i="2"/>
  <c r="AA12" i="2"/>
  <c r="M12" i="2"/>
  <c r="BD12" i="2"/>
  <c r="AN12" i="2"/>
  <c r="Z12" i="2"/>
  <c r="L12" i="2"/>
  <c r="BA12" i="2"/>
  <c r="AM12" i="2"/>
  <c r="Y12" i="2"/>
  <c r="K12" i="2"/>
  <c r="V12" i="2"/>
  <c r="AI12" i="2"/>
  <c r="AW12" i="2"/>
  <c r="AZ12" i="2"/>
  <c r="AL12" i="2"/>
  <c r="X12" i="2"/>
  <c r="J12" i="2"/>
  <c r="AY12" i="2"/>
  <c r="AK12" i="2"/>
  <c r="W12" i="2"/>
  <c r="AX12" i="2"/>
  <c r="AJ12" i="2"/>
  <c r="I12" i="2"/>
  <c r="AV12" i="2"/>
  <c r="O12" i="2"/>
  <c r="AU12" i="2"/>
  <c r="AT12" i="2"/>
  <c r="AS12" i="2"/>
  <c r="T12" i="2"/>
  <c r="Q12" i="2"/>
  <c r="P12" i="2"/>
  <c r="AH12" i="2"/>
  <c r="AG12" i="2"/>
  <c r="AF12" i="2"/>
  <c r="AC12" i="2"/>
  <c r="U12" i="2"/>
  <c r="H12" i="2"/>
  <c r="AP11" i="2"/>
  <c r="AD11" i="2"/>
  <c r="R11" i="2"/>
  <c r="AO11" i="2"/>
  <c r="AC11" i="2"/>
  <c r="Q11" i="2"/>
  <c r="F11" i="2"/>
  <c r="AU11" i="2"/>
  <c r="AG11" i="2"/>
  <c r="S11" i="2"/>
  <c r="E11" i="2"/>
  <c r="AT11" i="2"/>
  <c r="AF11" i="2"/>
  <c r="P11" i="2"/>
  <c r="AS11" i="2"/>
  <c r="O11" i="2"/>
  <c r="AR11" i="2"/>
  <c r="AB11" i="2"/>
  <c r="N11" i="2"/>
  <c r="AQ11" i="2"/>
  <c r="AA11" i="2"/>
  <c r="M11" i="2"/>
  <c r="AN11" i="2"/>
  <c r="Z11" i="2"/>
  <c r="L11" i="2"/>
  <c r="AM11" i="2"/>
  <c r="Y11" i="2"/>
  <c r="K11" i="2"/>
  <c r="I11" i="2"/>
  <c r="W11" i="2"/>
  <c r="V11" i="2"/>
  <c r="U11" i="2"/>
  <c r="AJ11" i="2"/>
  <c r="AI11" i="2"/>
  <c r="AH11" i="2"/>
  <c r="X11" i="2"/>
  <c r="H11" i="2"/>
  <c r="T11" i="2"/>
  <c r="J11" i="2"/>
  <c r="AV11" i="2"/>
  <c r="AL11" i="2"/>
  <c r="AK11" i="2"/>
  <c r="BB7" i="2"/>
  <c r="AP7" i="2"/>
  <c r="AD7" i="2"/>
  <c r="R7" i="2"/>
  <c r="BA7" i="2"/>
  <c r="AO7" i="2"/>
  <c r="AC7" i="2"/>
  <c r="Q7" i="2"/>
  <c r="F7" i="2"/>
  <c r="AY7" i="2"/>
  <c r="AK7" i="2"/>
  <c r="W7" i="2"/>
  <c r="E7" i="2"/>
  <c r="AX7" i="2"/>
  <c r="AJ7" i="2"/>
  <c r="V7" i="2"/>
  <c r="AE7" i="2"/>
  <c r="AW7" i="2"/>
  <c r="AI7" i="2"/>
  <c r="U7" i="2"/>
  <c r="AH7" i="2"/>
  <c r="T7" i="2"/>
  <c r="O7" i="2"/>
  <c r="AV7" i="2"/>
  <c r="AS7" i="2"/>
  <c r="AU7" i="2"/>
  <c r="AG7" i="2"/>
  <c r="S7" i="2"/>
  <c r="AT7" i="2"/>
  <c r="AF7" i="2"/>
  <c r="P7" i="2"/>
  <c r="AQ7" i="2"/>
  <c r="K7" i="2"/>
  <c r="AN7" i="2"/>
  <c r="J7" i="2"/>
  <c r="AM7" i="2"/>
  <c r="AA7" i="2"/>
  <c r="Y7" i="2"/>
  <c r="BD7" i="2"/>
  <c r="BC7" i="2"/>
  <c r="AZ7" i="2"/>
  <c r="M7" i="2"/>
  <c r="AR7" i="2"/>
  <c r="L7" i="2"/>
  <c r="AL7" i="2"/>
  <c r="I7" i="2"/>
  <c r="AB7" i="2"/>
  <c r="H7" i="2"/>
  <c r="Z7" i="2"/>
  <c r="X7" i="2"/>
  <c r="N7" i="2"/>
  <c r="E10" i="2"/>
  <c r="BA10" i="2"/>
  <c r="AO10" i="2"/>
  <c r="Q10" i="2"/>
  <c r="AZ10" i="2"/>
  <c r="AN10" i="2"/>
  <c r="P10" i="2"/>
  <c r="AX10" i="2"/>
  <c r="AJ10" i="2"/>
  <c r="V10" i="2"/>
  <c r="AW10" i="2"/>
  <c r="AI10" i="2"/>
  <c r="U10" i="2"/>
  <c r="N10" i="2"/>
  <c r="I10" i="2"/>
  <c r="AV10" i="2"/>
  <c r="AH10" i="2"/>
  <c r="T10" i="2"/>
  <c r="AU10" i="2"/>
  <c r="S10" i="2"/>
  <c r="H10" i="2"/>
  <c r="AG10" i="2"/>
  <c r="AR10" i="2"/>
  <c r="AT10" i="2"/>
  <c r="AF10" i="2"/>
  <c r="R10" i="2"/>
  <c r="F10" i="2"/>
  <c r="AS10" i="2"/>
  <c r="O10" i="2"/>
  <c r="AL10" i="2"/>
  <c r="AK10" i="2"/>
  <c r="BD10" i="2"/>
  <c r="L10" i="2"/>
  <c r="K10" i="2"/>
  <c r="AP10" i="2"/>
  <c r="J10" i="2"/>
  <c r="AM10" i="2"/>
  <c r="BC10" i="2"/>
  <c r="BB10" i="2"/>
  <c r="M10" i="2"/>
  <c r="AY10" i="2"/>
  <c r="AQ10" i="2"/>
  <c r="I15" i="2"/>
  <c r="AJ15" i="2"/>
  <c r="X15" i="2"/>
  <c r="BD15" i="2"/>
  <c r="AR15" i="2"/>
  <c r="H15" i="2"/>
  <c r="AI15" i="2"/>
  <c r="W15" i="2"/>
  <c r="BC15" i="2"/>
  <c r="AQ15" i="2"/>
  <c r="AH15" i="2"/>
  <c r="V15" i="2"/>
  <c r="BB15" i="2"/>
  <c r="AP15" i="2"/>
  <c r="F15" i="2"/>
  <c r="AG15" i="2"/>
  <c r="R15" i="2"/>
  <c r="AU15" i="2"/>
  <c r="AF15" i="2"/>
  <c r="Q15" i="2"/>
  <c r="AT15" i="2"/>
  <c r="Z15" i="2"/>
  <c r="E15" i="2"/>
  <c r="AE15" i="2"/>
  <c r="P15" i="2"/>
  <c r="AS15" i="2"/>
  <c r="AD15" i="2"/>
  <c r="O15" i="2"/>
  <c r="AO15" i="2"/>
  <c r="AC15" i="2"/>
  <c r="N15" i="2"/>
  <c r="AN15" i="2"/>
  <c r="AB15" i="2"/>
  <c r="M15" i="2"/>
  <c r="AM15" i="2"/>
  <c r="AA15" i="2"/>
  <c r="BA15" i="2"/>
  <c r="AL15" i="2"/>
  <c r="AZ15" i="2"/>
  <c r="AK15" i="2"/>
  <c r="U15" i="2"/>
  <c r="S15" i="2"/>
  <c r="AY15" i="2"/>
  <c r="AX15" i="2"/>
  <c r="K15" i="2"/>
  <c r="J15" i="2"/>
  <c r="Y15" i="2"/>
  <c r="T15" i="2"/>
  <c r="AW15" i="2"/>
  <c r="AV15" i="2"/>
  <c r="L15" i="2"/>
  <c r="BD14" i="2"/>
  <c r="AR14" i="2"/>
  <c r="AF14" i="2"/>
  <c r="T14" i="2"/>
  <c r="BC14" i="2"/>
  <c r="AQ14" i="2"/>
  <c r="AE14" i="2"/>
  <c r="S14" i="2"/>
  <c r="BB14" i="2"/>
  <c r="BA14" i="2"/>
  <c r="AM14" i="2"/>
  <c r="Y14" i="2"/>
  <c r="K14" i="2"/>
  <c r="AZ14" i="2"/>
  <c r="AL14" i="2"/>
  <c r="X14" i="2"/>
  <c r="J14" i="2"/>
  <c r="I14" i="2"/>
  <c r="AY14" i="2"/>
  <c r="AK14" i="2"/>
  <c r="W14" i="2"/>
  <c r="H14" i="2"/>
  <c r="AX14" i="2"/>
  <c r="AJ14" i="2"/>
  <c r="V14" i="2"/>
  <c r="P14" i="2"/>
  <c r="AD14" i="2"/>
  <c r="AW14" i="2"/>
  <c r="AI14" i="2"/>
  <c r="U14" i="2"/>
  <c r="F14" i="2"/>
  <c r="AV14" i="2"/>
  <c r="AH14" i="2"/>
  <c r="R14" i="2"/>
  <c r="E14" i="2"/>
  <c r="AU14" i="2"/>
  <c r="AG14" i="2"/>
  <c r="Q14" i="2"/>
  <c r="AS14" i="2"/>
  <c r="AP14" i="2"/>
  <c r="AO14" i="2"/>
  <c r="AB14" i="2"/>
  <c r="O14" i="2"/>
  <c r="N14" i="2"/>
  <c r="M14" i="2"/>
  <c r="AT14" i="2"/>
  <c r="L14" i="2"/>
  <c r="AN14" i="2"/>
  <c r="AC14" i="2"/>
  <c r="AA14" i="2"/>
  <c r="Z14" i="2"/>
  <c r="AZ9" i="2"/>
  <c r="AN9" i="2"/>
  <c r="AB9" i="2"/>
  <c r="P9" i="2"/>
  <c r="I9" i="2"/>
  <c r="AY9" i="2"/>
  <c r="AM9" i="2"/>
  <c r="AA9" i="2"/>
  <c r="O9" i="2"/>
  <c r="H9" i="2"/>
  <c r="BC9" i="2"/>
  <c r="AO9" i="2"/>
  <c r="Y9" i="2"/>
  <c r="K9" i="2"/>
  <c r="BB9" i="2"/>
  <c r="AL9" i="2"/>
  <c r="X9" i="2"/>
  <c r="J9" i="2"/>
  <c r="BA9" i="2"/>
  <c r="AK9" i="2"/>
  <c r="W9" i="2"/>
  <c r="AX9" i="2"/>
  <c r="AJ9" i="2"/>
  <c r="V9" i="2"/>
  <c r="AU9" i="2"/>
  <c r="F9" i="2"/>
  <c r="AW9" i="2"/>
  <c r="AI9" i="2"/>
  <c r="U9" i="2"/>
  <c r="AV9" i="2"/>
  <c r="AH9" i="2"/>
  <c r="T9" i="2"/>
  <c r="AG9" i="2"/>
  <c r="S9" i="2"/>
  <c r="AT9" i="2"/>
  <c r="N9" i="2"/>
  <c r="AS9" i="2"/>
  <c r="M9" i="2"/>
  <c r="AR9" i="2"/>
  <c r="L9" i="2"/>
  <c r="AP9" i="2"/>
  <c r="AD9" i="2"/>
  <c r="R9" i="2"/>
  <c r="BD9" i="2"/>
  <c r="Q9" i="2"/>
  <c r="E9" i="2"/>
  <c r="AQ9" i="2"/>
  <c r="AF9" i="2"/>
  <c r="AE9" i="2"/>
  <c r="AC9" i="2"/>
  <c r="Z9" i="2"/>
  <c r="AY8" i="2"/>
  <c r="AM8" i="2"/>
  <c r="AA8" i="2"/>
  <c r="O8" i="2"/>
  <c r="AX8" i="2"/>
  <c r="AL8" i="2"/>
  <c r="Z8" i="2"/>
  <c r="N8" i="2"/>
  <c r="AR8" i="2"/>
  <c r="AD8" i="2"/>
  <c r="P8" i="2"/>
  <c r="AQ8" i="2"/>
  <c r="AC8" i="2"/>
  <c r="M8" i="2"/>
  <c r="AJ8" i="2"/>
  <c r="BD8" i="2"/>
  <c r="AP8" i="2"/>
  <c r="AB8" i="2"/>
  <c r="L8" i="2"/>
  <c r="BC8" i="2"/>
  <c r="AO8" i="2"/>
  <c r="Y8" i="2"/>
  <c r="K8" i="2"/>
  <c r="V8" i="2"/>
  <c r="BB8" i="2"/>
  <c r="AN8" i="2"/>
  <c r="X8" i="2"/>
  <c r="J8" i="2"/>
  <c r="BA8" i="2"/>
  <c r="AK8" i="2"/>
  <c r="W8" i="2"/>
  <c r="I8" i="2"/>
  <c r="AZ8" i="2"/>
  <c r="H8" i="2"/>
  <c r="AE8" i="2"/>
  <c r="U8" i="2"/>
  <c r="T8" i="2"/>
  <c r="S8" i="2"/>
  <c r="R8" i="2"/>
  <c r="AU8" i="2"/>
  <c r="F8" i="2"/>
  <c r="AG8" i="2"/>
  <c r="AF8" i="2"/>
  <c r="AW8" i="2"/>
  <c r="AV8" i="2"/>
  <c r="Q8" i="2"/>
  <c r="AT8" i="2"/>
  <c r="AS8" i="2"/>
  <c r="E8" i="2"/>
  <c r="AI8" i="2"/>
  <c r="AH8" i="2"/>
  <c r="AV13" i="2"/>
  <c r="AJ13" i="2"/>
  <c r="X13" i="2"/>
  <c r="F13" i="2"/>
  <c r="AU13" i="2"/>
  <c r="AI13" i="2"/>
  <c r="W13" i="2"/>
  <c r="K13" i="2"/>
  <c r="AF13" i="2"/>
  <c r="S13" i="2"/>
  <c r="AL13" i="2"/>
  <c r="AK13" i="2"/>
  <c r="E13" i="2"/>
  <c r="AT13" i="2"/>
  <c r="AH13" i="2"/>
  <c r="V13" i="2"/>
  <c r="J13" i="2"/>
  <c r="AP13" i="2"/>
  <c r="AS13" i="2"/>
  <c r="AG13" i="2"/>
  <c r="U13" i="2"/>
  <c r="BD13" i="2"/>
  <c r="AR13" i="2"/>
  <c r="T13" i="2"/>
  <c r="BC13" i="2"/>
  <c r="AQ13" i="2"/>
  <c r="AE13" i="2"/>
  <c r="BB13" i="2"/>
  <c r="AD13" i="2"/>
  <c r="R13" i="2"/>
  <c r="I13" i="2"/>
  <c r="AX13" i="2"/>
  <c r="N13" i="2"/>
  <c r="H13" i="2"/>
  <c r="AW13" i="2"/>
  <c r="M13" i="2"/>
  <c r="BA13" i="2"/>
  <c r="AO13" i="2"/>
  <c r="AC13" i="2"/>
  <c r="Q13" i="2"/>
  <c r="AZ13" i="2"/>
  <c r="AN13" i="2"/>
  <c r="AB13" i="2"/>
  <c r="P13" i="2"/>
  <c r="AY13" i="2"/>
  <c r="AM13" i="2"/>
  <c r="AA13" i="2"/>
  <c r="O13" i="2"/>
  <c r="Z13" i="2"/>
  <c r="Y13" i="2"/>
  <c r="BD6" i="2"/>
  <c r="AR6" i="2"/>
  <c r="AF6" i="2"/>
  <c r="T6" i="2"/>
  <c r="BB6" i="2"/>
  <c r="AP6" i="2"/>
  <c r="AD6" i="2"/>
  <c r="R6" i="2"/>
  <c r="AZ6" i="2"/>
  <c r="AN6" i="2"/>
  <c r="P6" i="2"/>
  <c r="AX6" i="2"/>
  <c r="AL6" i="2"/>
  <c r="N6" i="2"/>
  <c r="AV6" i="2"/>
  <c r="AJ6" i="2"/>
  <c r="L6" i="2"/>
  <c r="AT6" i="2"/>
  <c r="V6" i="2"/>
  <c r="J6" i="2"/>
  <c r="AB6" i="2"/>
  <c r="Z6" i="2"/>
  <c r="X6" i="2"/>
  <c r="AH6" i="2"/>
  <c r="G3" i="2"/>
  <c r="H2" i="2"/>
  <c r="AU16" i="2" l="1"/>
  <c r="AL16" i="2"/>
  <c r="AR16" i="2"/>
  <c r="Q16" i="2"/>
  <c r="AN16" i="2"/>
  <c r="BF7" i="2"/>
  <c r="BH7" i="3" s="1"/>
  <c r="BF8" i="2"/>
  <c r="BH8" i="3" s="1"/>
  <c r="AI16" i="2"/>
  <c r="AO16" i="2"/>
  <c r="AB16" i="2"/>
  <c r="BA16" i="2"/>
  <c r="AG16" i="2"/>
  <c r="AQ16" i="2"/>
  <c r="BF13" i="2"/>
  <c r="BH13" i="3" s="1"/>
  <c r="G16" i="2"/>
  <c r="O16" i="2"/>
  <c r="AF16" i="2"/>
  <c r="P16" i="2"/>
  <c r="BF15" i="2"/>
  <c r="BH15" i="3" s="1"/>
  <c r="AS16" i="2"/>
  <c r="BF14" i="2"/>
  <c r="BH14" i="3" s="1"/>
  <c r="W16" i="2"/>
  <c r="AE16" i="2"/>
  <c r="AY16" i="2"/>
  <c r="X16" i="2"/>
  <c r="H16" i="2"/>
  <c r="AP16" i="2"/>
  <c r="AX16" i="2"/>
  <c r="AJ16" i="2"/>
  <c r="T16" i="2"/>
  <c r="AW16" i="2"/>
  <c r="BC16" i="2"/>
  <c r="AM16" i="2"/>
  <c r="E16" i="2"/>
  <c r="BB16" i="2"/>
  <c r="Y16" i="2"/>
  <c r="AC16" i="2"/>
  <c r="AD16" i="2"/>
  <c r="I16" i="2"/>
  <c r="U16" i="2"/>
  <c r="BF12" i="2"/>
  <c r="BH12" i="3" s="1"/>
  <c r="M16" i="2"/>
  <c r="BF10" i="2"/>
  <c r="BH10" i="3" s="1"/>
  <c r="BF11" i="2"/>
  <c r="BH11" i="3" s="1"/>
  <c r="F16" i="2"/>
  <c r="N16" i="2"/>
  <c r="R16" i="2"/>
  <c r="V16" i="2"/>
  <c r="AA16" i="2"/>
  <c r="Z16" i="2"/>
  <c r="AV16" i="2"/>
  <c r="AZ16" i="2"/>
  <c r="AH16" i="2"/>
  <c r="AK16" i="2"/>
  <c r="J16" i="2"/>
  <c r="K16" i="2"/>
  <c r="BF6" i="2"/>
  <c r="BH6" i="3" s="1"/>
  <c r="L16" i="2"/>
  <c r="AT16" i="2"/>
  <c r="S16" i="2"/>
  <c r="BD16" i="2"/>
  <c r="BF9" i="2"/>
  <c r="BH9" i="3" s="1"/>
  <c r="H3" i="2"/>
  <c r="I2" i="2"/>
  <c r="BH16" i="3" l="1"/>
  <c r="AM34" i="2"/>
  <c r="AM38" i="3" s="1"/>
  <c r="AM39" i="3" s="1"/>
  <c r="AM43" i="3"/>
  <c r="AM45" i="3" s="1"/>
  <c r="AO34" i="2"/>
  <c r="AO38" i="3" s="1"/>
  <c r="AO39" i="3" s="1"/>
  <c r="AO43" i="3"/>
  <c r="AO45" i="3" s="1"/>
  <c r="BC34" i="2"/>
  <c r="BC38" i="3" s="1"/>
  <c r="BC39" i="3" s="1"/>
  <c r="BC43" i="3"/>
  <c r="BC45" i="3" s="1"/>
  <c r="AW34" i="2"/>
  <c r="AW38" i="3" s="1"/>
  <c r="AW39" i="3" s="1"/>
  <c r="AW43" i="3"/>
  <c r="AW45" i="3" s="1"/>
  <c r="R34" i="2"/>
  <c r="R38" i="3" s="1"/>
  <c r="R39" i="3" s="1"/>
  <c r="R43" i="3"/>
  <c r="R45" i="3" s="1"/>
  <c r="AE34" i="2"/>
  <c r="AE38" i="3" s="1"/>
  <c r="AE39" i="3" s="1"/>
  <c r="AE43" i="3"/>
  <c r="AE45" i="3" s="1"/>
  <c r="L34" i="2"/>
  <c r="L38" i="3" s="1"/>
  <c r="L39" i="3" s="1"/>
  <c r="L43" i="3"/>
  <c r="L45" i="3" s="1"/>
  <c r="N34" i="2"/>
  <c r="N38" i="3" s="1"/>
  <c r="N39" i="3" s="1"/>
  <c r="N43" i="3"/>
  <c r="N45" i="3" s="1"/>
  <c r="W34" i="2"/>
  <c r="W38" i="3" s="1"/>
  <c r="W39" i="3" s="1"/>
  <c r="W43" i="3"/>
  <c r="W45" i="3" s="1"/>
  <c r="K34" i="2"/>
  <c r="K38" i="3" s="1"/>
  <c r="K39" i="3" s="1"/>
  <c r="K43" i="3"/>
  <c r="K45" i="3" s="1"/>
  <c r="AS34" i="2"/>
  <c r="AS38" i="3" s="1"/>
  <c r="AS39" i="3" s="1"/>
  <c r="AS43" i="3"/>
  <c r="AS45" i="3" s="1"/>
  <c r="M34" i="2"/>
  <c r="M38" i="3" s="1"/>
  <c r="M39" i="3" s="1"/>
  <c r="M43" i="3"/>
  <c r="M45" i="3" s="1"/>
  <c r="AH34" i="2"/>
  <c r="AH38" i="3" s="1"/>
  <c r="AH39" i="3" s="1"/>
  <c r="AH43" i="3"/>
  <c r="AH45" i="3" s="1"/>
  <c r="AJ34" i="2"/>
  <c r="AJ38" i="3" s="1"/>
  <c r="AJ39" i="3" s="1"/>
  <c r="AJ43" i="3"/>
  <c r="AJ45" i="3" s="1"/>
  <c r="AN34" i="2"/>
  <c r="AN38" i="3" s="1"/>
  <c r="AN39" i="3" s="1"/>
  <c r="AN43" i="3"/>
  <c r="AN45" i="3" s="1"/>
  <c r="AZ34" i="2"/>
  <c r="AZ38" i="3" s="1"/>
  <c r="AZ39" i="3" s="1"/>
  <c r="AZ43" i="3"/>
  <c r="AZ45" i="3" s="1"/>
  <c r="AX34" i="2"/>
  <c r="AX38" i="3" s="1"/>
  <c r="AX39" i="3" s="1"/>
  <c r="AX43" i="3"/>
  <c r="AX45" i="3" s="1"/>
  <c r="O34" i="2"/>
  <c r="O38" i="3" s="1"/>
  <c r="O39" i="3" s="1"/>
  <c r="O43" i="3"/>
  <c r="O45" i="3" s="1"/>
  <c r="AV34" i="2"/>
  <c r="AV38" i="3" s="1"/>
  <c r="AV39" i="3" s="1"/>
  <c r="AV43" i="3"/>
  <c r="AV45" i="3" s="1"/>
  <c r="AP34" i="2"/>
  <c r="AP38" i="3" s="1"/>
  <c r="AP39" i="3" s="1"/>
  <c r="AP43" i="3"/>
  <c r="AP45" i="3" s="1"/>
  <c r="G34" i="2"/>
  <c r="G38" i="3" s="1"/>
  <c r="G39" i="3" s="1"/>
  <c r="G43" i="3"/>
  <c r="G45" i="3" s="1"/>
  <c r="AR34" i="2"/>
  <c r="AR38" i="3" s="1"/>
  <c r="AR39" i="3" s="1"/>
  <c r="AR43" i="3"/>
  <c r="AR45" i="3" s="1"/>
  <c r="AC34" i="2"/>
  <c r="AC38" i="3" s="1"/>
  <c r="AC39" i="3" s="1"/>
  <c r="AC43" i="3"/>
  <c r="AC45" i="3" s="1"/>
  <c r="AQ34" i="2"/>
  <c r="AQ38" i="3" s="1"/>
  <c r="AQ39" i="3" s="1"/>
  <c r="AQ43" i="3"/>
  <c r="AQ45" i="3" s="1"/>
  <c r="AU34" i="2"/>
  <c r="AU38" i="3" s="1"/>
  <c r="AU39" i="3" s="1"/>
  <c r="AU43" i="3"/>
  <c r="AU45" i="3" s="1"/>
  <c r="AT34" i="2"/>
  <c r="AT38" i="3" s="1"/>
  <c r="AT39" i="3" s="1"/>
  <c r="AT43" i="3"/>
  <c r="AT45" i="3" s="1"/>
  <c r="BB34" i="2"/>
  <c r="BB38" i="3" s="1"/>
  <c r="BB39" i="3" s="1"/>
  <c r="BB43" i="3"/>
  <c r="BB45" i="3" s="1"/>
  <c r="BA34" i="2"/>
  <c r="BA38" i="3" s="1"/>
  <c r="BA39" i="3" s="1"/>
  <c r="BA43" i="3"/>
  <c r="BA45" i="3" s="1"/>
  <c r="E43" i="3"/>
  <c r="E45" i="3" s="1"/>
  <c r="E34" i="2"/>
  <c r="AB34" i="2"/>
  <c r="AB38" i="3" s="1"/>
  <c r="AB39" i="3" s="1"/>
  <c r="AB43" i="3"/>
  <c r="AB45" i="3" s="1"/>
  <c r="F34" i="2"/>
  <c r="F38" i="3" s="1"/>
  <c r="F39" i="3" s="1"/>
  <c r="F43" i="3"/>
  <c r="F45" i="3" s="1"/>
  <c r="AI34" i="2"/>
  <c r="AI38" i="3" s="1"/>
  <c r="AI39" i="3" s="1"/>
  <c r="AI43" i="3"/>
  <c r="AI45" i="3" s="1"/>
  <c r="J34" i="2"/>
  <c r="J38" i="3" s="1"/>
  <c r="J39" i="3" s="1"/>
  <c r="J43" i="3"/>
  <c r="J45" i="3" s="1"/>
  <c r="AK34" i="2"/>
  <c r="AK38" i="3" s="1"/>
  <c r="AK39" i="3" s="1"/>
  <c r="AK43" i="3"/>
  <c r="AK45" i="3" s="1"/>
  <c r="T34" i="2"/>
  <c r="T38" i="3" s="1"/>
  <c r="T39" i="3" s="1"/>
  <c r="T43" i="3"/>
  <c r="T45" i="3" s="1"/>
  <c r="P34" i="2"/>
  <c r="P38" i="3" s="1"/>
  <c r="P39" i="3" s="1"/>
  <c r="P43" i="3"/>
  <c r="P45" i="3" s="1"/>
  <c r="AF34" i="2"/>
  <c r="AF38" i="3" s="1"/>
  <c r="AF39" i="3" s="1"/>
  <c r="AF43" i="3"/>
  <c r="AF45" i="3" s="1"/>
  <c r="U34" i="2"/>
  <c r="U38" i="3" s="1"/>
  <c r="U39" i="3" s="1"/>
  <c r="U43" i="3"/>
  <c r="U45" i="3" s="1"/>
  <c r="Q34" i="2"/>
  <c r="Q38" i="3" s="1"/>
  <c r="Q39" i="3" s="1"/>
  <c r="Q43" i="3"/>
  <c r="Q45" i="3" s="1"/>
  <c r="I34" i="2"/>
  <c r="I38" i="3" s="1"/>
  <c r="I39" i="3" s="1"/>
  <c r="I43" i="3"/>
  <c r="I45" i="3" s="1"/>
  <c r="Z34" i="2"/>
  <c r="Z38" i="3" s="1"/>
  <c r="Z39" i="3" s="1"/>
  <c r="Z43" i="3"/>
  <c r="Z45" i="3" s="1"/>
  <c r="AD34" i="2"/>
  <c r="AD38" i="3" s="1"/>
  <c r="AD39" i="3" s="1"/>
  <c r="AD43" i="3"/>
  <c r="AD45" i="3" s="1"/>
  <c r="H34" i="2"/>
  <c r="H38" i="3" s="1"/>
  <c r="H39" i="3" s="1"/>
  <c r="H43" i="3"/>
  <c r="H45" i="3" s="1"/>
  <c r="AL34" i="2"/>
  <c r="AL38" i="3" s="1"/>
  <c r="AL39" i="3" s="1"/>
  <c r="AL43" i="3"/>
  <c r="AL45" i="3" s="1"/>
  <c r="BD34" i="2"/>
  <c r="BD38" i="3" s="1"/>
  <c r="BD39" i="3" s="1"/>
  <c r="BD43" i="3"/>
  <c r="BD45" i="3" s="1"/>
  <c r="AA34" i="2"/>
  <c r="AA38" i="3" s="1"/>
  <c r="AA39" i="3" s="1"/>
  <c r="AA43" i="3"/>
  <c r="AA45" i="3" s="1"/>
  <c r="X34" i="2"/>
  <c r="X38" i="3" s="1"/>
  <c r="X39" i="3" s="1"/>
  <c r="X43" i="3"/>
  <c r="X45" i="3" s="1"/>
  <c r="S34" i="2"/>
  <c r="S38" i="3" s="1"/>
  <c r="S39" i="3" s="1"/>
  <c r="S43" i="3"/>
  <c r="S45" i="3" s="1"/>
  <c r="V34" i="2"/>
  <c r="V38" i="3" s="1"/>
  <c r="V39" i="3" s="1"/>
  <c r="V43" i="3"/>
  <c r="V45" i="3" s="1"/>
  <c r="Y34" i="2"/>
  <c r="Y38" i="3" s="1"/>
  <c r="Y39" i="3" s="1"/>
  <c r="Y43" i="3"/>
  <c r="Y45" i="3" s="1"/>
  <c r="AY34" i="2"/>
  <c r="AY38" i="3" s="1"/>
  <c r="AY39" i="3" s="1"/>
  <c r="AY43" i="3"/>
  <c r="AY45" i="3" s="1"/>
  <c r="AG34" i="2"/>
  <c r="AG38" i="3" s="1"/>
  <c r="AG39" i="3" s="1"/>
  <c r="AG43" i="3"/>
  <c r="AG45" i="3" s="1"/>
  <c r="BF16" i="2"/>
  <c r="I3" i="2"/>
  <c r="J2" i="2"/>
  <c r="AJ46" i="3" l="1"/>
  <c r="V46" i="3"/>
  <c r="H46" i="3"/>
  <c r="AU46" i="3"/>
  <c r="AH46" i="3"/>
  <c r="L46" i="3"/>
  <c r="AF46" i="3"/>
  <c r="AV46" i="3"/>
  <c r="F46" i="3"/>
  <c r="S46" i="3"/>
  <c r="P46" i="3"/>
  <c r="AE46" i="3"/>
  <c r="Z46" i="3"/>
  <c r="AC46" i="3"/>
  <c r="AS46" i="3"/>
  <c r="AA46" i="3"/>
  <c r="BA46" i="3"/>
  <c r="AW46" i="3"/>
  <c r="AY46" i="3"/>
  <c r="BD46" i="3"/>
  <c r="Q46" i="3"/>
  <c r="J46" i="3"/>
  <c r="BB46" i="3"/>
  <c r="G46" i="3"/>
  <c r="AN46" i="3"/>
  <c r="W46" i="3"/>
  <c r="BC46" i="3"/>
  <c r="AD46" i="3"/>
  <c r="AQ46" i="3"/>
  <c r="O46" i="3"/>
  <c r="BF34" i="2"/>
  <c r="BF43" i="3"/>
  <c r="E35" i="2"/>
  <c r="E38" i="3"/>
  <c r="E39" i="3" s="1"/>
  <c r="E40" i="3" s="1"/>
  <c r="X46" i="3"/>
  <c r="T46" i="3"/>
  <c r="AX46" i="3"/>
  <c r="I46" i="3"/>
  <c r="AR46" i="3"/>
  <c r="K46" i="3"/>
  <c r="Y46" i="3"/>
  <c r="U46" i="3"/>
  <c r="AI46" i="3"/>
  <c r="AT46" i="3"/>
  <c r="AP46" i="3"/>
  <c r="N46" i="3"/>
  <c r="AO46" i="3"/>
  <c r="AB46" i="3"/>
  <c r="M46" i="3"/>
  <c r="R46" i="3"/>
  <c r="AG46" i="3"/>
  <c r="AK46" i="3"/>
  <c r="AZ46" i="3"/>
  <c r="AL46" i="3"/>
  <c r="AM46" i="3"/>
  <c r="K2" i="2"/>
  <c r="J3" i="2"/>
  <c r="E46" i="3" l="1"/>
  <c r="BF45" i="3"/>
  <c r="BH43" i="3"/>
  <c r="BF38" i="3"/>
  <c r="BF39" i="3" s="1"/>
  <c r="BF35" i="2"/>
  <c r="BF48" i="3" s="1"/>
  <c r="BF49" i="3" s="1"/>
  <c r="F40" i="3"/>
  <c r="G40" i="3" s="1"/>
  <c r="H40" i="3" s="1"/>
  <c r="I40" i="3" s="1"/>
  <c r="J40" i="3" s="1"/>
  <c r="K40" i="3" s="1"/>
  <c r="L40" i="3" s="1"/>
  <c r="M40" i="3" s="1"/>
  <c r="N40" i="3" s="1"/>
  <c r="O40" i="3" s="1"/>
  <c r="P40" i="3" s="1"/>
  <c r="Q40" i="3" s="1"/>
  <c r="R40" i="3" s="1"/>
  <c r="S40" i="3" s="1"/>
  <c r="T40" i="3" s="1"/>
  <c r="U40" i="3" s="1"/>
  <c r="V40" i="3" s="1"/>
  <c r="W40" i="3" s="1"/>
  <c r="X40" i="3" s="1"/>
  <c r="Y40" i="3" s="1"/>
  <c r="Z40" i="3" s="1"/>
  <c r="AA40" i="3" s="1"/>
  <c r="AB40" i="3" s="1"/>
  <c r="AC40" i="3" s="1"/>
  <c r="AD40" i="3" s="1"/>
  <c r="AE40" i="3" s="1"/>
  <c r="AF40" i="3" s="1"/>
  <c r="AG40" i="3" s="1"/>
  <c r="AH40" i="3" s="1"/>
  <c r="AI40" i="3" s="1"/>
  <c r="AJ40" i="3" s="1"/>
  <c r="AK40" i="3" s="1"/>
  <c r="AL40" i="3" s="1"/>
  <c r="AM40" i="3" s="1"/>
  <c r="AN40" i="3" s="1"/>
  <c r="AO40" i="3" s="1"/>
  <c r="AP40" i="3" s="1"/>
  <c r="AQ40" i="3" s="1"/>
  <c r="AR40" i="3" s="1"/>
  <c r="AS40" i="3" s="1"/>
  <c r="AT40" i="3" s="1"/>
  <c r="AU40" i="3" s="1"/>
  <c r="AV40" i="3" s="1"/>
  <c r="AW40" i="3" s="1"/>
  <c r="AX40" i="3" s="1"/>
  <c r="AY40" i="3" s="1"/>
  <c r="AZ40" i="3" s="1"/>
  <c r="BA40" i="3" s="1"/>
  <c r="BB40" i="3" s="1"/>
  <c r="BC40" i="3" s="1"/>
  <c r="BD40" i="3" s="1"/>
  <c r="BF40" i="3" s="1"/>
  <c r="F35" i="2"/>
  <c r="E48" i="3"/>
  <c r="E49" i="3" s="1"/>
  <c r="E50" i="3" s="1"/>
  <c r="K3" i="2"/>
  <c r="L2" i="2"/>
  <c r="BF46" i="3" l="1"/>
  <c r="BF50" i="3"/>
  <c r="G35" i="2"/>
  <c r="F48" i="3"/>
  <c r="F49" i="3" s="1"/>
  <c r="F50" i="3" s="1"/>
  <c r="L3" i="2"/>
  <c r="M2" i="2"/>
  <c r="H35" i="2" l="1"/>
  <c r="G48" i="3"/>
  <c r="G49" i="3" s="1"/>
  <c r="G50" i="3" s="1"/>
  <c r="M3" i="2"/>
  <c r="N2" i="2"/>
  <c r="I35" i="2" l="1"/>
  <c r="H48" i="3"/>
  <c r="H49" i="3" s="1"/>
  <c r="H50" i="3" s="1"/>
  <c r="N3" i="2"/>
  <c r="O2" i="2"/>
  <c r="J35" i="2" l="1"/>
  <c r="I48" i="3"/>
  <c r="I49" i="3" s="1"/>
  <c r="I50" i="3" s="1"/>
  <c r="O3" i="2"/>
  <c r="P2" i="2"/>
  <c r="K35" i="2" l="1"/>
  <c r="J48" i="3"/>
  <c r="J49" i="3" s="1"/>
  <c r="J50" i="3" s="1"/>
  <c r="P3" i="2"/>
  <c r="Q2" i="2"/>
  <c r="L35" i="2" l="1"/>
  <c r="K48" i="3"/>
  <c r="K49" i="3" s="1"/>
  <c r="K50" i="3" s="1"/>
  <c r="Q3" i="2"/>
  <c r="R2" i="2"/>
  <c r="M35" i="2" l="1"/>
  <c r="L48" i="3"/>
  <c r="L49" i="3" s="1"/>
  <c r="L50" i="3" s="1"/>
  <c r="S2" i="2"/>
  <c r="R3" i="2"/>
  <c r="N35" i="2" l="1"/>
  <c r="M48" i="3"/>
  <c r="M49" i="3" s="1"/>
  <c r="M50" i="3" s="1"/>
  <c r="T2" i="2"/>
  <c r="S3" i="2"/>
  <c r="O35" i="2" l="1"/>
  <c r="N48" i="3"/>
  <c r="N49" i="3" s="1"/>
  <c r="N50" i="3" s="1"/>
  <c r="U2" i="2"/>
  <c r="T3" i="2"/>
  <c r="P35" i="2" l="1"/>
  <c r="O48" i="3"/>
  <c r="O49" i="3" s="1"/>
  <c r="O50" i="3" s="1"/>
  <c r="V2" i="2"/>
  <c r="U3" i="2"/>
  <c r="Q35" i="2" l="1"/>
  <c r="P48" i="3"/>
  <c r="P49" i="3" s="1"/>
  <c r="P50" i="3" s="1"/>
  <c r="W2" i="2"/>
  <c r="V3" i="2"/>
  <c r="R35" i="2" l="1"/>
  <c r="Q48" i="3"/>
  <c r="Q49" i="3" s="1"/>
  <c r="Q50" i="3" s="1"/>
  <c r="X2" i="2"/>
  <c r="W3" i="2"/>
  <c r="S35" i="2" l="1"/>
  <c r="R48" i="3"/>
  <c r="R49" i="3" s="1"/>
  <c r="R50" i="3" s="1"/>
  <c r="Y2" i="2"/>
  <c r="X3" i="2"/>
  <c r="T35" i="2" l="1"/>
  <c r="S48" i="3"/>
  <c r="S49" i="3" s="1"/>
  <c r="S50" i="3" s="1"/>
  <c r="Z2" i="2"/>
  <c r="Y3" i="2"/>
  <c r="U35" i="2" l="1"/>
  <c r="T48" i="3"/>
  <c r="T49" i="3" s="1"/>
  <c r="T50" i="3" s="1"/>
  <c r="AA2" i="2"/>
  <c r="Z3" i="2"/>
  <c r="V35" i="2" l="1"/>
  <c r="U48" i="3"/>
  <c r="U49" i="3" s="1"/>
  <c r="U50" i="3" s="1"/>
  <c r="AB2" i="2"/>
  <c r="AA3" i="2"/>
  <c r="W35" i="2" l="1"/>
  <c r="V48" i="3"/>
  <c r="V49" i="3" s="1"/>
  <c r="V50" i="3" s="1"/>
  <c r="AC2" i="2"/>
  <c r="AB3" i="2"/>
  <c r="X35" i="2" l="1"/>
  <c r="W48" i="3"/>
  <c r="W49" i="3" s="1"/>
  <c r="W50" i="3" s="1"/>
  <c r="AD2" i="2"/>
  <c r="AC3" i="2"/>
  <c r="Y35" i="2" l="1"/>
  <c r="X48" i="3"/>
  <c r="X49" i="3" s="1"/>
  <c r="X50" i="3" s="1"/>
  <c r="AE2" i="2"/>
  <c r="AD3" i="2"/>
  <c r="Z35" i="2" l="1"/>
  <c r="Y48" i="3"/>
  <c r="Y49" i="3" s="1"/>
  <c r="Y50" i="3" s="1"/>
  <c r="AF2" i="2"/>
  <c r="AE3" i="2"/>
  <c r="AA35" i="2" l="1"/>
  <c r="Z48" i="3"/>
  <c r="Z49" i="3" s="1"/>
  <c r="Z50" i="3" s="1"/>
  <c r="AG2" i="2"/>
  <c r="AF3" i="2"/>
  <c r="AB35" i="2" l="1"/>
  <c r="AA48" i="3"/>
  <c r="AA49" i="3" s="1"/>
  <c r="AA50" i="3" s="1"/>
  <c r="AH2" i="2"/>
  <c r="AG3" i="2"/>
  <c r="AC35" i="2" l="1"/>
  <c r="AB48" i="3"/>
  <c r="AB49" i="3" s="1"/>
  <c r="AB50" i="3" s="1"/>
  <c r="AI2" i="2"/>
  <c r="AH3" i="2"/>
  <c r="AD35" i="2" l="1"/>
  <c r="AC48" i="3"/>
  <c r="AC49" i="3" s="1"/>
  <c r="AC50" i="3" s="1"/>
  <c r="AJ2" i="2"/>
  <c r="AI3" i="2"/>
  <c r="AE35" i="2" l="1"/>
  <c r="AD48" i="3"/>
  <c r="AD49" i="3" s="1"/>
  <c r="AD50" i="3" s="1"/>
  <c r="AK2" i="2"/>
  <c r="AJ3" i="2"/>
  <c r="AF35" i="2" l="1"/>
  <c r="AE48" i="3"/>
  <c r="AE49" i="3" s="1"/>
  <c r="AE50" i="3" s="1"/>
  <c r="AL2" i="2"/>
  <c r="AK3" i="2"/>
  <c r="AG35" i="2" l="1"/>
  <c r="AF48" i="3"/>
  <c r="AF49" i="3" s="1"/>
  <c r="AF50" i="3" s="1"/>
  <c r="AM2" i="2"/>
  <c r="AL3" i="2"/>
  <c r="AH35" i="2" l="1"/>
  <c r="AG48" i="3"/>
  <c r="AG49" i="3" s="1"/>
  <c r="AG50" i="3" s="1"/>
  <c r="AN2" i="2"/>
  <c r="AM3" i="2"/>
  <c r="AI35" i="2" l="1"/>
  <c r="AH48" i="3"/>
  <c r="AH49" i="3" s="1"/>
  <c r="AH50" i="3" s="1"/>
  <c r="AO2" i="2"/>
  <c r="AN3" i="2"/>
  <c r="AJ35" i="2" l="1"/>
  <c r="AI48" i="3"/>
  <c r="AI49" i="3" s="1"/>
  <c r="AI50" i="3" s="1"/>
  <c r="AP2" i="2"/>
  <c r="AO3" i="2"/>
  <c r="AK35" i="2" l="1"/>
  <c r="AJ48" i="3"/>
  <c r="AJ49" i="3" s="1"/>
  <c r="AJ50" i="3" s="1"/>
  <c r="AQ2" i="2"/>
  <c r="AP3" i="2"/>
  <c r="AL35" i="2" l="1"/>
  <c r="AK48" i="3"/>
  <c r="AK49" i="3" s="1"/>
  <c r="AK50" i="3" s="1"/>
  <c r="AR2" i="2"/>
  <c r="AQ3" i="2"/>
  <c r="AM35" i="2" l="1"/>
  <c r="AL48" i="3"/>
  <c r="AL49" i="3" s="1"/>
  <c r="AL50" i="3" s="1"/>
  <c r="AS2" i="2"/>
  <c r="AR3" i="2"/>
  <c r="AN35" i="2" l="1"/>
  <c r="AM48" i="3"/>
  <c r="AM49" i="3" s="1"/>
  <c r="AM50" i="3" s="1"/>
  <c r="AT2" i="2"/>
  <c r="AS3" i="2"/>
  <c r="AO35" i="2" l="1"/>
  <c r="AN48" i="3"/>
  <c r="AN49" i="3" s="1"/>
  <c r="AN50" i="3" s="1"/>
  <c r="AU2" i="2"/>
  <c r="AT3" i="2"/>
  <c r="AP35" i="2" l="1"/>
  <c r="AO48" i="3"/>
  <c r="AO49" i="3" s="1"/>
  <c r="AO50" i="3" s="1"/>
  <c r="AV2" i="2"/>
  <c r="AU3" i="2"/>
  <c r="AQ35" i="2" l="1"/>
  <c r="AP48" i="3"/>
  <c r="AP49" i="3" s="1"/>
  <c r="AP50" i="3" s="1"/>
  <c r="AW2" i="2"/>
  <c r="AV3" i="2"/>
  <c r="AR35" i="2" l="1"/>
  <c r="AQ48" i="3"/>
  <c r="AQ49" i="3" s="1"/>
  <c r="AQ50" i="3" s="1"/>
  <c r="AX2" i="2"/>
  <c r="AW3" i="2"/>
  <c r="AS35" i="2" l="1"/>
  <c r="AR48" i="3"/>
  <c r="AR49" i="3" s="1"/>
  <c r="AR50" i="3" s="1"/>
  <c r="AY2" i="2"/>
  <c r="AX3" i="2"/>
  <c r="AT35" i="2" l="1"/>
  <c r="AS48" i="3"/>
  <c r="AS49" i="3" s="1"/>
  <c r="AS50" i="3" s="1"/>
  <c r="AZ2" i="2"/>
  <c r="AY3" i="2"/>
  <c r="AU35" i="2" l="1"/>
  <c r="AT48" i="3"/>
  <c r="AT49" i="3" s="1"/>
  <c r="AT50" i="3" s="1"/>
  <c r="BA2" i="2"/>
  <c r="AZ3" i="2"/>
  <c r="AV35" i="2" l="1"/>
  <c r="AU48" i="3"/>
  <c r="AU49" i="3" s="1"/>
  <c r="AU50" i="3" s="1"/>
  <c r="BB2" i="2"/>
  <c r="BA3" i="2"/>
  <c r="AW35" i="2" l="1"/>
  <c r="AV48" i="3"/>
  <c r="AV49" i="3" s="1"/>
  <c r="AV50" i="3" s="1"/>
  <c r="BC2" i="2"/>
  <c r="BB3" i="2"/>
  <c r="AX35" i="2" l="1"/>
  <c r="AW48" i="3"/>
  <c r="AW49" i="3" s="1"/>
  <c r="AW50" i="3" s="1"/>
  <c r="BC3" i="2"/>
  <c r="BD2" i="2"/>
  <c r="BD3" i="2" s="1"/>
  <c r="AY35" i="2" l="1"/>
  <c r="AX48" i="3"/>
  <c r="AX49" i="3" s="1"/>
  <c r="AX50" i="3" s="1"/>
  <c r="AZ35" i="2" l="1"/>
  <c r="AY48" i="3"/>
  <c r="AY49" i="3" s="1"/>
  <c r="AY50" i="3" s="1"/>
  <c r="BA35" i="2" l="1"/>
  <c r="AZ48" i="3"/>
  <c r="AZ49" i="3" s="1"/>
  <c r="AZ50" i="3" s="1"/>
  <c r="BB35" i="2" l="1"/>
  <c r="BA48" i="3"/>
  <c r="BA49" i="3" s="1"/>
  <c r="BA50" i="3" s="1"/>
  <c r="BC35" i="2" l="1"/>
  <c r="BB48" i="3"/>
  <c r="BB49" i="3" s="1"/>
  <c r="BB50" i="3" s="1"/>
  <c r="BD35" i="2" l="1"/>
  <c r="BD48" i="3" s="1"/>
  <c r="BD49" i="3" s="1"/>
  <c r="BD50" i="3" s="1"/>
  <c r="BC48" i="3"/>
  <c r="BC49" i="3" s="1"/>
  <c r="BC50" i="3" s="1"/>
</calcChain>
</file>

<file path=xl/sharedStrings.xml><?xml version="1.0" encoding="utf-8"?>
<sst xmlns="http://schemas.openxmlformats.org/spreadsheetml/2006/main" count="81" uniqueCount="65">
  <si>
    <t>Average</t>
  </si>
  <si>
    <t>FOM</t>
  </si>
  <si>
    <t>EOM</t>
  </si>
  <si>
    <t>Weekly</t>
  </si>
  <si>
    <t>2Week</t>
  </si>
  <si>
    <t>First of Month</t>
  </si>
  <si>
    <t>End of Month</t>
  </si>
  <si>
    <t>Each Week</t>
  </si>
  <si>
    <t>Timing Rhythm</t>
  </si>
  <si>
    <t>Code</t>
  </si>
  <si>
    <t>Church Checking Account</t>
  </si>
  <si>
    <t>Week Count</t>
  </si>
  <si>
    <t>CREDITS:</t>
  </si>
  <si>
    <t>Total Credits</t>
  </si>
  <si>
    <t>Week Ending, Friday</t>
  </si>
  <si>
    <t>Month</t>
  </si>
  <si>
    <t>TOTAL</t>
  </si>
  <si>
    <t>15th of Month</t>
  </si>
  <si>
    <t>15Mo</t>
  </si>
  <si>
    <t>DEBITS</t>
  </si>
  <si>
    <t xml:space="preserve">Types of Deposits - </t>
  </si>
  <si>
    <t>CREDITS</t>
  </si>
  <si>
    <t>DEBITS:</t>
  </si>
  <si>
    <t>FORECAST</t>
  </si>
  <si>
    <t>2WeekA</t>
  </si>
  <si>
    <t>CHANGE IN CASH</t>
  </si>
  <si>
    <t>PROJECTED CASH BALANCE</t>
  </si>
  <si>
    <t>Bank Balance as of 12/26/2025</t>
  </si>
  <si>
    <t>ACTUAL/REVISED PROJECTION OF CASH BALANCE</t>
  </si>
  <si>
    <t>VARIANCE</t>
  </si>
  <si>
    <t>ORIGINAL CASH FLOW PROJECTION</t>
  </si>
  <si>
    <t>VARIANCE DRIVERS:</t>
  </si>
  <si>
    <t>ACCOUNT DEBITS/ Spending (above) below expectations</t>
  </si>
  <si>
    <t>ACCOUNT CREDITS/ Income above (below) expectations</t>
  </si>
  <si>
    <t>WEEKLY VARIANCE</t>
  </si>
  <si>
    <t>ck</t>
  </si>
  <si>
    <t>CUMMUMLATIVE VARIANCE</t>
  </si>
  <si>
    <t>ORIGINAL PROJECTED CASH BALANCE</t>
  </si>
  <si>
    <t>The purpose of this forecast is twofold: (1) To project the church's year-end cash balance based on either budgeted activity or current trends, and (2) to track weekly performance against that projection.  This process helps ensure that the church’s projected cash balance is sufficient to meet ongoing expenditure commitments and support future plans.</t>
  </si>
  <si>
    <t>Church Checking Account Cash Forecast</t>
  </si>
  <si>
    <t>Part 1 - Building the Forecast:</t>
  </si>
  <si>
    <t>Every Two Weeks - Start 1st Week of the Year</t>
  </si>
  <si>
    <t>Every Two Weeks - Start 2nd Week of the Year</t>
  </si>
  <si>
    <t>INSTRUCTIONS</t>
  </si>
  <si>
    <t>ASSUMPTIONS</t>
  </si>
  <si>
    <t xml:space="preserve">Types of Payments - </t>
  </si>
  <si>
    <r>
      <t xml:space="preserve">3. Determine what types of payments the church makes and list them in the </t>
    </r>
    <r>
      <rPr>
        <b/>
        <sz val="11"/>
        <color theme="1"/>
        <rFont val="Calibri"/>
        <family val="2"/>
        <scheme val="minor"/>
      </rPr>
      <t>DEBITS s</t>
    </r>
    <r>
      <rPr>
        <sz val="11"/>
        <color theme="1"/>
        <rFont val="Calibri"/>
        <family val="2"/>
        <scheme val="minor"/>
      </rPr>
      <t xml:space="preserve">ection. For each payment type, use the </t>
    </r>
    <r>
      <rPr>
        <b/>
        <sz val="11"/>
        <color theme="1"/>
        <rFont val="Calibri"/>
        <family val="2"/>
        <scheme val="minor"/>
      </rPr>
      <t>Timing Rhythm Chart</t>
    </r>
    <r>
      <rPr>
        <sz val="11"/>
        <color theme="1"/>
        <rFont val="Calibri"/>
        <family val="2"/>
        <scheme val="minor"/>
      </rPr>
      <t xml:space="preserve"> above to identify the appropriate timing rhythm and calculate the average amount paid based on that rhythm. In the Debits section below, enter the average amount as a </t>
    </r>
    <r>
      <rPr>
        <b/>
        <sz val="11"/>
        <color rgb="FFFF0000"/>
        <rFont val="Calibri"/>
        <family val="2"/>
        <scheme val="minor"/>
      </rPr>
      <t>negative</t>
    </r>
    <r>
      <rPr>
        <sz val="11"/>
        <color theme="1"/>
        <rFont val="Calibri"/>
        <family val="2"/>
        <scheme val="minor"/>
      </rPr>
      <t xml:space="preserve"> number along with the corresponding Timing Rhythm </t>
    </r>
    <r>
      <rPr>
        <b/>
        <sz val="11"/>
        <color rgb="FFFF0000"/>
        <rFont val="Calibri"/>
        <family val="2"/>
        <scheme val="minor"/>
      </rPr>
      <t>Code</t>
    </r>
    <r>
      <rPr>
        <sz val="11"/>
        <color theme="1"/>
        <rFont val="Calibri"/>
        <family val="2"/>
        <scheme val="minor"/>
      </rPr>
      <t xml:space="preserve"> from the chart above.</t>
    </r>
  </si>
  <si>
    <r>
      <t xml:space="preserve">2. Determine what types of deposits the church receives and list them in the </t>
    </r>
    <r>
      <rPr>
        <b/>
        <sz val="11"/>
        <color theme="1"/>
        <rFont val="Calibri"/>
        <family val="2"/>
        <scheme val="minor"/>
      </rPr>
      <t>CREDITS s</t>
    </r>
    <r>
      <rPr>
        <sz val="11"/>
        <color theme="1"/>
        <rFont val="Calibri"/>
        <family val="2"/>
        <scheme val="minor"/>
      </rPr>
      <t xml:space="preserve">ection. For each deposit type, use the </t>
    </r>
    <r>
      <rPr>
        <b/>
        <sz val="11"/>
        <color theme="1"/>
        <rFont val="Calibri"/>
        <family val="2"/>
        <scheme val="minor"/>
      </rPr>
      <t>Timing Rhythm Chart</t>
    </r>
    <r>
      <rPr>
        <sz val="11"/>
        <color theme="1"/>
        <rFont val="Calibri"/>
        <family val="2"/>
        <scheme val="minor"/>
      </rPr>
      <t xml:space="preserve"> above to identify the appropriate timing rhythm and calculate the average amount received based on that rhythm. In the Credits section below, enter the average amount as a </t>
    </r>
    <r>
      <rPr>
        <b/>
        <sz val="11"/>
        <color rgb="FFFF0000"/>
        <rFont val="Calibri"/>
        <family val="2"/>
        <scheme val="minor"/>
      </rPr>
      <t>positive</t>
    </r>
    <r>
      <rPr>
        <sz val="11"/>
        <color theme="1"/>
        <rFont val="Calibri"/>
        <family val="2"/>
        <scheme val="minor"/>
      </rPr>
      <t xml:space="preserve"> number along with the corresponding Timing Rhythm </t>
    </r>
    <r>
      <rPr>
        <b/>
        <sz val="11"/>
        <color rgb="FFFF0000"/>
        <rFont val="Calibri"/>
        <family val="2"/>
        <scheme val="minor"/>
      </rPr>
      <t>Code</t>
    </r>
    <r>
      <rPr>
        <sz val="11"/>
        <color theme="1"/>
        <rFont val="Calibri"/>
        <family val="2"/>
        <scheme val="minor"/>
      </rPr>
      <t xml:space="preserve"> from the chart above.</t>
    </r>
  </si>
  <si>
    <r>
      <t xml:space="preserve">4. At this point, the totals on the </t>
    </r>
    <r>
      <rPr>
        <b/>
        <sz val="11"/>
        <color theme="1"/>
        <rFont val="Calibri"/>
        <family val="2"/>
        <scheme val="minor"/>
      </rPr>
      <t>Forecast</t>
    </r>
    <r>
      <rPr>
        <sz val="11"/>
        <color theme="1"/>
        <rFont val="Calibri"/>
        <family val="2"/>
        <scheme val="minor"/>
      </rPr>
      <t xml:space="preserve"> and </t>
    </r>
    <r>
      <rPr>
        <b/>
        <sz val="11"/>
        <color theme="1"/>
        <rFont val="Calibri"/>
        <family val="2"/>
        <scheme val="minor"/>
      </rPr>
      <t>Actuals</t>
    </r>
    <r>
      <rPr>
        <sz val="11"/>
        <color theme="1"/>
        <rFont val="Calibri"/>
        <family val="2"/>
        <scheme val="minor"/>
      </rPr>
      <t xml:space="preserve"> tabs should match, and all the variances on the </t>
    </r>
    <r>
      <rPr>
        <b/>
        <sz val="11"/>
        <color theme="1"/>
        <rFont val="Calibri"/>
        <family val="2"/>
        <scheme val="minor"/>
      </rPr>
      <t>Actuals</t>
    </r>
    <r>
      <rPr>
        <sz val="11"/>
        <color theme="1"/>
        <rFont val="Calibri"/>
        <family val="2"/>
        <scheme val="minor"/>
      </rPr>
      <t xml:space="preserve"> tab should be zero.</t>
    </r>
  </si>
  <si>
    <t>Part 2 - Monitoring the Forecast:</t>
  </si>
  <si>
    <t>5. Look at the forecasted cash flow to see if the church is bringing in enough money to pay for everything it plans to spend. If the money coming in is less than the money going out, it may be necessary to rethink spending plans so the church doesn’t run out of money.  If needed, make revisions to the plan.</t>
  </si>
  <si>
    <t>The steps in Part 1, will be completed in the Assumptions section below by filling in the required information in the green-shaded boxes.</t>
  </si>
  <si>
    <t xml:space="preserve">Note: this forecast is designed to run on a weekly bank schedule (Monday - Friday). </t>
  </si>
  <si>
    <t>1. Obtain the weekly bank statement covering Monday through Friday for the correct account.</t>
  </si>
  <si>
    <t>2. Look through all deposits (money coming in) and withdrawals (money going out) listed on the statement.</t>
  </si>
  <si>
    <t>5. Match each deposit on the bank statement to the correct category in the Credits section. Enter the actual amounts received for that week.</t>
  </si>
  <si>
    <r>
      <t xml:space="preserve">The steps in Part 2, will be completed on the </t>
    </r>
    <r>
      <rPr>
        <b/>
        <i/>
        <sz val="11"/>
        <color theme="1"/>
        <rFont val="Calibri"/>
        <family val="2"/>
        <scheme val="minor"/>
      </rPr>
      <t>Actuals</t>
    </r>
    <r>
      <rPr>
        <i/>
        <sz val="11"/>
        <color theme="1"/>
        <rFont val="Calibri"/>
        <family val="2"/>
        <scheme val="minor"/>
      </rPr>
      <t xml:space="preserve"> tab.  DO NOT make any changes to the </t>
    </r>
    <r>
      <rPr>
        <b/>
        <i/>
        <sz val="11"/>
        <color theme="1"/>
        <rFont val="Calibri"/>
        <family val="2"/>
        <scheme val="minor"/>
      </rPr>
      <t>Forecast</t>
    </r>
    <r>
      <rPr>
        <i/>
        <sz val="11"/>
        <color theme="1"/>
        <rFont val="Calibri"/>
        <family val="2"/>
        <scheme val="minor"/>
      </rPr>
      <t xml:space="preserve"> tab.</t>
    </r>
  </si>
  <si>
    <r>
      <t xml:space="preserve">3. Go to the </t>
    </r>
    <r>
      <rPr>
        <b/>
        <sz val="11"/>
        <color theme="1"/>
        <rFont val="Calibri"/>
        <family val="2"/>
        <scheme val="minor"/>
      </rPr>
      <t>Actuals</t>
    </r>
    <r>
      <rPr>
        <sz val="11"/>
        <color theme="1"/>
        <rFont val="Calibri"/>
        <family val="2"/>
        <scheme val="minor"/>
      </rPr>
      <t xml:space="preserve"> tab in the cash forecast spreadsheet.</t>
    </r>
  </si>
  <si>
    <t xml:space="preserve">4. For the week being updated, clear out (set to zero) the forecasted amounts in the Credit and Debit sections on the Actuals tab before entering the actual bank activity. </t>
  </si>
  <si>
    <t>6. Match each withdrawal or payment to the correct category in the Debits section. Enter the actual amounts paid for that week.</t>
  </si>
  <si>
    <t>7. Confirm that the total deposits and total expenses entered match the totals shown on the bank statement for the week.</t>
  </si>
  <si>
    <t>1. In Cell B54 input the bank balance as of 12/26/2025. This is the balance that the Bank shows as the closing balance.</t>
  </si>
  <si>
    <t xml:space="preserve">8. Ensure the ending cash balance in the forecast matches the ending balance on the bank statement. </t>
  </si>
  <si>
    <t>10. Look ahead at future weeks to see if projected cash balances remain healthy or if spending plans may need to be adjusted.</t>
  </si>
  <si>
    <t>9. Personal Perference: Highlight the week in green to indicate that it has been updated with actual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</si>
</sst>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_(* #,##0_);_(* \(#,##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2"/>
      <color theme="1"/>
      <name val="Calibri"/>
      <family val="2"/>
      <scheme val="minor"/>
    </font>
    <font>
      <b/>
      <sz val="16"/>
      <color theme="0"/>
      <name val="Calibri"/>
      <family val="2"/>
      <scheme val="minor"/>
    </font>
    <font>
      <b/>
      <sz val="16"/>
      <color theme="1"/>
      <name val="Calibri"/>
      <family val="2"/>
      <scheme val="minor"/>
    </font>
    <font>
      <b/>
      <sz val="11"/>
      <color theme="0"/>
      <name val="Calibri"/>
      <family val="2"/>
      <scheme val="minor"/>
    </font>
    <font>
      <b/>
      <sz val="11"/>
      <name val="Calibri"/>
      <family val="2"/>
      <scheme val="minor"/>
    </font>
    <font>
      <sz val="8"/>
      <color theme="1"/>
      <name val="Calibri"/>
      <family val="2"/>
      <scheme val="minor"/>
    </font>
    <font>
      <i/>
      <sz val="11"/>
      <color theme="1"/>
      <name val="Calibri"/>
      <family val="2"/>
      <scheme val="minor"/>
    </font>
    <font>
      <b/>
      <sz val="11"/>
      <color rgb="FFFF0000"/>
      <name val="Calibri"/>
      <family val="2"/>
      <scheme val="minor"/>
    </font>
    <font>
      <b/>
      <i/>
      <sz val="11"/>
      <color theme="1"/>
      <name val="Calibri"/>
      <family val="2"/>
      <scheme val="minor"/>
    </font>
    <font>
      <b/>
      <sz val="22"/>
      <color theme="0"/>
      <name val="Calibri"/>
      <family val="2"/>
      <scheme val="minor"/>
    </font>
    <font>
      <b/>
      <sz val="22"/>
      <color theme="1"/>
      <name val="Calibri"/>
      <family val="2"/>
      <scheme val="minor"/>
    </font>
  </fonts>
  <fills count="9">
    <fill>
      <patternFill patternType="none"/>
    </fill>
    <fill>
      <patternFill patternType="gray125"/>
    </fill>
    <fill>
      <patternFill patternType="solid">
        <fgColor theme="4"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0" tint="-0.14999847407452621"/>
        <bgColor indexed="64"/>
      </patternFill>
    </fill>
    <fill>
      <patternFill patternType="solid">
        <fgColor theme="9" tint="0.59999389629810485"/>
        <bgColor indexed="64"/>
      </patternFill>
    </fill>
  </fills>
  <borders count="17">
    <border>
      <left/>
      <right/>
      <top/>
      <bottom/>
      <diagonal/>
    </border>
    <border>
      <left/>
      <right/>
      <top style="thin">
        <color indexed="64"/>
      </top>
      <bottom style="double">
        <color indexed="64"/>
      </bottom>
      <diagonal/>
    </border>
    <border>
      <left/>
      <right/>
      <top/>
      <bottom style="double">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2">
    <xf numFmtId="0" fontId="0" fillId="0" borderId="0" xfId="0"/>
    <xf numFmtId="0" fontId="4" fillId="0" borderId="0" xfId="0" applyFont="1"/>
    <xf numFmtId="44" fontId="0" fillId="0" borderId="0" xfId="2" applyFont="1"/>
    <xf numFmtId="0" fontId="0" fillId="0" borderId="0" xfId="0" applyFont="1" applyBorder="1"/>
    <xf numFmtId="44" fontId="1" fillId="0" borderId="0" xfId="2" applyFont="1" applyBorder="1"/>
    <xf numFmtId="0" fontId="3" fillId="2" borderId="4" xfId="0" applyFont="1" applyFill="1" applyBorder="1" applyAlignment="1">
      <alignment horizontal="center"/>
    </xf>
    <xf numFmtId="0" fontId="3" fillId="2" borderId="6" xfId="0" applyFont="1" applyFill="1" applyBorder="1" applyAlignment="1">
      <alignment horizontal="center"/>
    </xf>
    <xf numFmtId="0" fontId="0" fillId="7" borderId="7" xfId="0" applyFill="1" applyBorder="1"/>
    <xf numFmtId="0" fontId="0" fillId="7" borderId="8" xfId="0" applyFill="1" applyBorder="1" applyAlignment="1">
      <alignment horizontal="center"/>
    </xf>
    <xf numFmtId="0" fontId="0" fillId="7" borderId="9" xfId="0" applyFill="1" applyBorder="1"/>
    <xf numFmtId="0" fontId="0" fillId="7" borderId="10" xfId="0" applyFill="1" applyBorder="1" applyAlignment="1">
      <alignment horizontal="center"/>
    </xf>
    <xf numFmtId="0" fontId="4" fillId="0" borderId="0" xfId="0" applyFont="1" applyBorder="1"/>
    <xf numFmtId="0" fontId="11" fillId="0" borderId="0" xfId="0" applyFont="1" applyFill="1" applyBorder="1"/>
    <xf numFmtId="0" fontId="2" fillId="0" borderId="0" xfId="0" quotePrefix="1" applyFont="1" applyFill="1" applyBorder="1"/>
    <xf numFmtId="0" fontId="0" fillId="0" borderId="0" xfId="0" quotePrefix="1" applyFont="1" applyFill="1" applyBorder="1" applyAlignment="1">
      <alignment horizontal="left" vertical="top" wrapText="1"/>
    </xf>
    <xf numFmtId="0" fontId="0" fillId="0" borderId="0" xfId="0" quotePrefix="1" applyFont="1" applyBorder="1" applyAlignment="1">
      <alignment horizontal="left" vertical="top" wrapText="1"/>
    </xf>
    <xf numFmtId="0" fontId="0" fillId="0" borderId="0" xfId="0" applyFont="1" applyFill="1" applyBorder="1"/>
    <xf numFmtId="0" fontId="0" fillId="0" borderId="0" xfId="0" quotePrefix="1" applyFont="1" applyBorder="1" applyAlignment="1">
      <alignment vertical="top" wrapText="1"/>
    </xf>
    <xf numFmtId="0" fontId="0" fillId="0" borderId="0" xfId="0" quotePrefix="1" applyFont="1" applyFill="1" applyBorder="1" applyAlignment="1">
      <alignment vertical="top" wrapText="1"/>
    </xf>
    <xf numFmtId="44" fontId="0" fillId="0" borderId="0" xfId="2" applyFont="1" applyProtection="1">
      <protection locked="0"/>
    </xf>
    <xf numFmtId="0" fontId="2" fillId="0" borderId="0" xfId="0" applyFont="1" applyProtection="1">
      <protection locked="0"/>
    </xf>
    <xf numFmtId="44" fontId="0" fillId="8" borderId="2" xfId="2" applyFont="1" applyFill="1" applyBorder="1" applyProtection="1">
      <protection locked="0"/>
    </xf>
    <xf numFmtId="0" fontId="0" fillId="0" borderId="0" xfId="0" applyProtection="1">
      <protection locked="0"/>
    </xf>
    <xf numFmtId="0" fontId="8" fillId="2" borderId="5" xfId="0" applyFont="1" applyFill="1" applyBorder="1" applyAlignment="1" applyProtection="1">
      <alignment horizontal="left"/>
      <protection locked="0"/>
    </xf>
    <xf numFmtId="0" fontId="3" fillId="2" borderId="5" xfId="0" applyFont="1" applyFill="1" applyBorder="1" applyAlignment="1" applyProtection="1">
      <alignment horizontal="center"/>
      <protection locked="0"/>
    </xf>
    <xf numFmtId="0" fontId="3" fillId="2" borderId="6" xfId="0" applyFont="1" applyFill="1" applyBorder="1" applyAlignment="1" applyProtection="1">
      <alignment horizontal="center"/>
      <protection locked="0"/>
    </xf>
    <xf numFmtId="0" fontId="0" fillId="8" borderId="12" xfId="0" applyFont="1" applyFill="1" applyBorder="1" applyProtection="1">
      <protection locked="0"/>
    </xf>
    <xf numFmtId="44" fontId="0" fillId="8" borderId="11" xfId="2" applyFont="1" applyFill="1" applyBorder="1" applyProtection="1">
      <protection locked="0"/>
    </xf>
    <xf numFmtId="0" fontId="0" fillId="8" borderId="13" xfId="0" applyFill="1" applyBorder="1" applyAlignment="1" applyProtection="1">
      <alignment horizontal="center"/>
      <protection locked="0"/>
    </xf>
    <xf numFmtId="0" fontId="0" fillId="8" borderId="12" xfId="0" applyFill="1" applyBorder="1" applyProtection="1">
      <protection locked="0"/>
    </xf>
    <xf numFmtId="0" fontId="0" fillId="8" borderId="13" xfId="0" applyFill="1" applyBorder="1" applyProtection="1">
      <protection locked="0"/>
    </xf>
    <xf numFmtId="0" fontId="0" fillId="8" borderId="14" xfId="0" applyFill="1" applyBorder="1" applyProtection="1">
      <protection locked="0"/>
    </xf>
    <xf numFmtId="44" fontId="0" fillId="8" borderId="15" xfId="2" applyFont="1" applyFill="1" applyBorder="1" applyProtection="1">
      <protection locked="0"/>
    </xf>
    <xf numFmtId="0" fontId="0" fillId="8" borderId="16" xfId="0" applyFill="1" applyBorder="1" applyProtection="1">
      <protection locked="0"/>
    </xf>
    <xf numFmtId="0" fontId="8" fillId="2" borderId="4" xfId="0" applyFont="1" applyFill="1" applyBorder="1" applyAlignment="1" applyProtection="1">
      <alignment horizontal="left"/>
      <protection locked="0"/>
    </xf>
    <xf numFmtId="0" fontId="0" fillId="8" borderId="16" xfId="0" applyFill="1" applyBorder="1" applyAlignment="1" applyProtection="1">
      <alignment horizontal="center"/>
      <protection locked="0"/>
    </xf>
    <xf numFmtId="0" fontId="3" fillId="0" borderId="0" xfId="0" applyFont="1" applyFill="1" applyAlignment="1" applyProtection="1">
      <alignment horizontal="center"/>
      <protection locked="0"/>
    </xf>
    <xf numFmtId="44" fontId="0" fillId="0" borderId="0" xfId="2" applyFont="1" applyFill="1" applyProtection="1">
      <protection locked="0"/>
    </xf>
    <xf numFmtId="0" fontId="0" fillId="0" borderId="0" xfId="0" applyFill="1" applyAlignment="1" applyProtection="1">
      <alignment horizontal="right"/>
      <protection locked="0"/>
    </xf>
    <xf numFmtId="44" fontId="0" fillId="0" borderId="0" xfId="0" applyNumberFormat="1" applyFill="1" applyProtection="1">
      <protection locked="0"/>
    </xf>
    <xf numFmtId="0" fontId="0" fillId="0" borderId="0" xfId="0" applyFill="1" applyProtection="1">
      <protection locked="0"/>
    </xf>
    <xf numFmtId="0" fontId="7" fillId="0" borderId="0" xfId="0" applyFont="1" applyProtection="1"/>
    <xf numFmtId="0" fontId="4" fillId="0" borderId="0" xfId="0" applyFont="1" applyProtection="1"/>
    <xf numFmtId="0" fontId="0" fillId="0" borderId="0" xfId="0" applyProtection="1"/>
    <xf numFmtId="0" fontId="0" fillId="0" borderId="0" xfId="0" applyFill="1" applyProtection="1"/>
    <xf numFmtId="0" fontId="6" fillId="2" borderId="0" xfId="0" applyFont="1" applyFill="1" applyAlignment="1" applyProtection="1">
      <alignment horizontal="left"/>
    </xf>
    <xf numFmtId="0" fontId="3" fillId="2" borderId="0" xfId="0" applyFont="1" applyFill="1" applyAlignment="1" applyProtection="1">
      <alignment horizontal="right"/>
    </xf>
    <xf numFmtId="14" fontId="3" fillId="2" borderId="0" xfId="0" applyNumberFormat="1" applyFont="1" applyFill="1" applyProtection="1"/>
    <xf numFmtId="14" fontId="3" fillId="2" borderId="0" xfId="0" applyNumberFormat="1" applyFont="1" applyFill="1" applyAlignment="1" applyProtection="1">
      <alignment horizontal="center"/>
    </xf>
    <xf numFmtId="14" fontId="3" fillId="6" borderId="0" xfId="0" applyNumberFormat="1" applyFont="1" applyFill="1" applyAlignment="1" applyProtection="1">
      <alignment horizontal="center"/>
    </xf>
    <xf numFmtId="0" fontId="0" fillId="0" borderId="0" xfId="0" applyAlignment="1" applyProtection="1">
      <alignment horizontal="right"/>
    </xf>
    <xf numFmtId="164" fontId="0" fillId="0" borderId="0" xfId="1" applyNumberFormat="1" applyFont="1" applyProtection="1"/>
    <xf numFmtId="0" fontId="5" fillId="0" borderId="0" xfId="0" applyFont="1" applyProtection="1"/>
    <xf numFmtId="0" fontId="0" fillId="0" borderId="0" xfId="0" applyAlignment="1" applyProtection="1">
      <alignment horizontal="left" indent="2"/>
    </xf>
    <xf numFmtId="44" fontId="0" fillId="0" borderId="0" xfId="2" applyFont="1" applyAlignment="1" applyProtection="1">
      <alignment horizontal="left"/>
    </xf>
    <xf numFmtId="0" fontId="0" fillId="0" borderId="0" xfId="0" applyAlignment="1" applyProtection="1">
      <alignment horizontal="center"/>
    </xf>
    <xf numFmtId="44" fontId="0" fillId="0" borderId="0" xfId="2" applyFont="1" applyProtection="1"/>
    <xf numFmtId="44" fontId="0" fillId="0" borderId="0" xfId="2" applyFont="1" applyFill="1" applyProtection="1"/>
    <xf numFmtId="44" fontId="0" fillId="5" borderId="0" xfId="2" applyFont="1" applyFill="1" applyProtection="1"/>
    <xf numFmtId="0" fontId="2" fillId="0" borderId="0" xfId="0" applyFont="1" applyAlignment="1" applyProtection="1">
      <alignment horizontal="left" indent="4"/>
    </xf>
    <xf numFmtId="44" fontId="2" fillId="0" borderId="0" xfId="2" applyFont="1" applyBorder="1" applyProtection="1"/>
    <xf numFmtId="0" fontId="2" fillId="0" borderId="0" xfId="0" applyFont="1" applyAlignment="1" applyProtection="1">
      <alignment horizontal="center"/>
    </xf>
    <xf numFmtId="44" fontId="2" fillId="0" borderId="1" xfId="2" applyFont="1" applyBorder="1" applyProtection="1"/>
    <xf numFmtId="0" fontId="2" fillId="0" borderId="0" xfId="0" applyFont="1" applyProtection="1"/>
    <xf numFmtId="44" fontId="2" fillId="0" borderId="1" xfId="2" applyFont="1" applyFill="1" applyBorder="1" applyProtection="1"/>
    <xf numFmtId="0" fontId="2" fillId="0" borderId="0" xfId="0" applyFont="1" applyFill="1" applyProtection="1"/>
    <xf numFmtId="44" fontId="2" fillId="0" borderId="0" xfId="0" applyNumberFormat="1" applyFont="1" applyFill="1" applyProtection="1"/>
    <xf numFmtId="0" fontId="0" fillId="0" borderId="0" xfId="0" applyBorder="1" applyAlignment="1" applyProtection="1">
      <alignment horizontal="left" indent="2"/>
    </xf>
    <xf numFmtId="44" fontId="0" fillId="0" borderId="0" xfId="2" applyFont="1" applyBorder="1" applyAlignment="1" applyProtection="1">
      <alignment horizontal="left"/>
    </xf>
    <xf numFmtId="0" fontId="0" fillId="0" borderId="0" xfId="0" applyBorder="1" applyAlignment="1" applyProtection="1">
      <alignment horizontal="center"/>
    </xf>
    <xf numFmtId="0" fontId="0" fillId="0" borderId="0" xfId="0" applyBorder="1" applyProtection="1"/>
    <xf numFmtId="0" fontId="0" fillId="0" borderId="0" xfId="0" applyFill="1" applyBorder="1" applyProtection="1"/>
    <xf numFmtId="44" fontId="0" fillId="0" borderId="0" xfId="0" applyNumberFormat="1" applyFill="1" applyBorder="1" applyProtection="1"/>
    <xf numFmtId="44" fontId="8" fillId="2" borderId="0" xfId="0" applyNumberFormat="1" applyFont="1" applyFill="1" applyProtection="1"/>
    <xf numFmtId="0" fontId="8" fillId="2" borderId="0" xfId="0" applyFont="1" applyFill="1" applyProtection="1"/>
    <xf numFmtId="0" fontId="8" fillId="0" borderId="0" xfId="0" applyFont="1" applyFill="1" applyProtection="1"/>
    <xf numFmtId="0" fontId="8" fillId="2" borderId="0" xfId="0" applyFont="1" applyFill="1" applyAlignment="1" applyProtection="1">
      <alignment horizontal="right" indent="2"/>
    </xf>
    <xf numFmtId="0" fontId="0" fillId="3" borderId="0" xfId="0" applyFill="1" applyProtection="1"/>
    <xf numFmtId="44" fontId="0" fillId="3" borderId="0" xfId="0" applyNumberFormat="1" applyFill="1" applyProtection="1"/>
    <xf numFmtId="0" fontId="10" fillId="3" borderId="0" xfId="0" applyFont="1" applyFill="1" applyAlignment="1" applyProtection="1">
      <alignment horizontal="right"/>
    </xf>
    <xf numFmtId="164" fontId="10" fillId="3" borderId="0" xfId="1" applyNumberFormat="1" applyFont="1" applyFill="1" applyProtection="1"/>
    <xf numFmtId="44" fontId="0" fillId="3" borderId="1" xfId="0" applyNumberFormat="1" applyFill="1" applyBorder="1" applyProtection="1"/>
    <xf numFmtId="0" fontId="10" fillId="3" borderId="0" xfId="0" applyFont="1" applyFill="1" applyProtection="1"/>
    <xf numFmtId="44" fontId="9" fillId="4" borderId="0" xfId="0" applyNumberFormat="1" applyFont="1" applyFill="1" applyProtection="1"/>
    <xf numFmtId="0" fontId="9" fillId="4" borderId="0" xfId="0" applyFont="1" applyFill="1" applyProtection="1"/>
    <xf numFmtId="0" fontId="9" fillId="0" borderId="0" xfId="0" applyFont="1" applyFill="1" applyProtection="1"/>
    <xf numFmtId="0" fontId="10" fillId="4" borderId="0" xfId="0" applyFont="1" applyFill="1" applyProtection="1"/>
    <xf numFmtId="164" fontId="10" fillId="4" borderId="0" xfId="1" applyNumberFormat="1" applyFont="1" applyFill="1" applyProtection="1"/>
    <xf numFmtId="44" fontId="0" fillId="0" borderId="0" xfId="0" applyNumberFormat="1" applyProtection="1"/>
    <xf numFmtId="44" fontId="2" fillId="0" borderId="0" xfId="0" applyNumberFormat="1" applyFont="1" applyProtection="1"/>
    <xf numFmtId="44" fontId="0" fillId="0" borderId="0" xfId="0" applyNumberFormat="1" applyBorder="1" applyProtection="1"/>
    <xf numFmtId="0" fontId="15" fillId="0" borderId="3" xfId="0" applyFont="1" applyBorder="1" applyAlignment="1">
      <alignment horizontal="center"/>
    </xf>
    <xf numFmtId="0" fontId="0" fillId="0" borderId="0" xfId="0" quotePrefix="1" applyFont="1" applyFill="1" applyBorder="1" applyAlignment="1">
      <alignment horizontal="left" vertical="top" wrapText="1"/>
    </xf>
    <xf numFmtId="0" fontId="11" fillId="0" borderId="0" xfId="0" quotePrefix="1" applyFont="1" applyFill="1" applyBorder="1" applyAlignment="1">
      <alignment horizontal="left" vertical="top" wrapText="1"/>
    </xf>
    <xf numFmtId="0" fontId="14" fillId="2" borderId="0" xfId="0" applyFont="1" applyFill="1" applyAlignment="1">
      <alignment horizontal="center"/>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0" fillId="0" borderId="0" xfId="0" applyFont="1" applyBorder="1" applyAlignment="1">
      <alignment horizontal="left" vertical="top" wrapText="1"/>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0" fillId="0" borderId="3" xfId="0" applyFont="1" applyBorder="1" applyAlignment="1">
      <alignment horizontal="left" vertical="top" wrapText="1"/>
    </xf>
    <xf numFmtId="0" fontId="0" fillId="0" borderId="10" xfId="0" applyFont="1" applyBorder="1" applyAlignment="1">
      <alignment horizontal="left" vertical="top" wrapText="1"/>
    </xf>
    <xf numFmtId="0" fontId="0" fillId="0" borderId="0" xfId="0" quotePrefix="1" applyFont="1" applyBorder="1" applyAlignment="1">
      <alignment horizontal="left" vertical="top" wrapText="1"/>
    </xf>
    <xf numFmtId="0" fontId="11" fillId="0" borderId="8" xfId="0" quotePrefix="1" applyFont="1" applyFill="1" applyBorder="1" applyAlignment="1">
      <alignment horizontal="left" vertical="top" wrapText="1"/>
    </xf>
    <xf numFmtId="0" fontId="9" fillId="4" borderId="0" xfId="0" applyFont="1" applyFill="1" applyAlignment="1" applyProtection="1">
      <alignment horizontal="right" indent="2"/>
    </xf>
    <xf numFmtId="0" fontId="2" fillId="3" borderId="0" xfId="0" applyFont="1" applyFill="1" applyAlignment="1" applyProtection="1">
      <alignment horizontal="right" indent="2"/>
    </xf>
    <xf numFmtId="0" fontId="2" fillId="3" borderId="0" xfId="0" applyFont="1" applyFill="1" applyAlignment="1" applyProtection="1">
      <alignment horizontal="center"/>
    </xf>
    <xf numFmtId="0" fontId="8" fillId="2" borderId="0" xfId="0" applyFont="1" applyFill="1" applyAlignment="1" applyProtection="1">
      <alignment horizontal="right" indent="2"/>
    </xf>
    <xf numFmtId="0" fontId="2" fillId="3" borderId="3" xfId="0" applyFont="1" applyFill="1" applyBorder="1" applyAlignment="1" applyProtection="1">
      <alignment horizontal="right" indent="2"/>
    </xf>
    <xf numFmtId="0" fontId="2" fillId="0" borderId="0" xfId="0" applyFont="1" applyAlignment="1" applyProtection="1">
      <alignment horizontal="right" indent="2"/>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6"/>
  <sheetViews>
    <sheetView tabSelected="1" workbookViewId="0">
      <selection activeCell="H25" sqref="H25"/>
    </sheetView>
  </sheetViews>
  <sheetFormatPr defaultRowHeight="15" x14ac:dyDescent="0.25"/>
  <cols>
    <col min="1" max="1" width="33.28515625" bestFit="1" customWidth="1"/>
    <col min="2" max="2" width="14.28515625" bestFit="1" customWidth="1"/>
    <col min="3" max="3" width="14.42578125" bestFit="1" customWidth="1"/>
    <col min="5" max="5" width="22.7109375" customWidth="1"/>
    <col min="6" max="6" width="41.7109375" bestFit="1" customWidth="1"/>
    <col min="7" max="7" width="8.42578125" bestFit="1" customWidth="1"/>
  </cols>
  <sheetData>
    <row r="1" spans="1:7" ht="29.25" thickBot="1" x14ac:dyDescent="0.5">
      <c r="A1" s="91" t="s">
        <v>39</v>
      </c>
      <c r="B1" s="91"/>
      <c r="C1" s="91"/>
      <c r="D1" s="91"/>
      <c r="E1" s="91"/>
      <c r="F1" s="91"/>
      <c r="G1" s="91"/>
    </row>
    <row r="2" spans="1:7" s="3" customFormat="1" x14ac:dyDescent="0.25">
      <c r="A2" s="95" t="s">
        <v>38</v>
      </c>
      <c r="B2" s="96"/>
      <c r="C2" s="96"/>
      <c r="D2" s="96"/>
      <c r="E2" s="96"/>
      <c r="F2" s="96"/>
      <c r="G2" s="97"/>
    </row>
    <row r="3" spans="1:7" s="3" customFormat="1" x14ac:dyDescent="0.25">
      <c r="A3" s="98"/>
      <c r="B3" s="99"/>
      <c r="C3" s="99"/>
      <c r="D3" s="99"/>
      <c r="E3" s="99"/>
      <c r="F3" s="99"/>
      <c r="G3" s="100"/>
    </row>
    <row r="4" spans="1:7" s="3" customFormat="1" ht="15.75" thickBot="1" x14ac:dyDescent="0.3">
      <c r="A4" s="101"/>
      <c r="B4" s="102"/>
      <c r="C4" s="102"/>
      <c r="D4" s="102"/>
      <c r="E4" s="102"/>
      <c r="F4" s="102"/>
      <c r="G4" s="103"/>
    </row>
    <row r="5" spans="1:7" s="3" customFormat="1" x14ac:dyDescent="0.25">
      <c r="B5" s="4"/>
    </row>
    <row r="6" spans="1:7" s="3" customFormat="1" ht="28.5" x14ac:dyDescent="0.45">
      <c r="A6" s="94" t="s">
        <v>43</v>
      </c>
      <c r="B6" s="94"/>
      <c r="C6" s="94"/>
      <c r="D6" s="94"/>
      <c r="E6" s="94"/>
      <c r="F6" s="94"/>
      <c r="G6" s="94"/>
    </row>
    <row r="7" spans="1:7" s="3" customFormat="1" ht="15.75" thickBot="1" x14ac:dyDescent="0.3">
      <c r="A7" s="12" t="s">
        <v>52</v>
      </c>
      <c r="B7" s="4"/>
    </row>
    <row r="8" spans="1:7" s="3" customFormat="1" x14ac:dyDescent="0.25">
      <c r="A8" s="12"/>
      <c r="B8" s="4"/>
      <c r="F8" s="5" t="s">
        <v>8</v>
      </c>
      <c r="G8" s="6" t="s">
        <v>9</v>
      </c>
    </row>
    <row r="9" spans="1:7" s="3" customFormat="1" ht="18.75" x14ac:dyDescent="0.3">
      <c r="A9" s="11" t="s">
        <v>40</v>
      </c>
      <c r="B9" s="4"/>
      <c r="F9" s="7" t="s">
        <v>41</v>
      </c>
      <c r="G9" s="8" t="s">
        <v>24</v>
      </c>
    </row>
    <row r="10" spans="1:7" s="3" customFormat="1" x14ac:dyDescent="0.25">
      <c r="A10" s="93" t="s">
        <v>51</v>
      </c>
      <c r="B10" s="93"/>
      <c r="C10" s="93"/>
      <c r="D10" s="93"/>
      <c r="E10" s="105"/>
      <c r="F10" s="7" t="s">
        <v>42</v>
      </c>
      <c r="G10" s="8" t="s">
        <v>4</v>
      </c>
    </row>
    <row r="11" spans="1:7" s="3" customFormat="1" x14ac:dyDescent="0.25">
      <c r="A11" s="93"/>
      <c r="B11" s="93"/>
      <c r="C11" s="93"/>
      <c r="D11" s="93"/>
      <c r="E11" s="105"/>
      <c r="F11" s="7" t="s">
        <v>5</v>
      </c>
      <c r="G11" s="8" t="s">
        <v>1</v>
      </c>
    </row>
    <row r="12" spans="1:7" s="3" customFormat="1" x14ac:dyDescent="0.25">
      <c r="A12" s="13"/>
      <c r="B12" s="4"/>
      <c r="F12" s="7" t="s">
        <v>6</v>
      </c>
      <c r="G12" s="8" t="s">
        <v>2</v>
      </c>
    </row>
    <row r="13" spans="1:7" s="3" customFormat="1" x14ac:dyDescent="0.25">
      <c r="A13" s="92" t="s">
        <v>61</v>
      </c>
      <c r="B13" s="92"/>
      <c r="C13" s="92"/>
      <c r="D13" s="92"/>
      <c r="E13" s="92"/>
      <c r="F13" s="7" t="s">
        <v>7</v>
      </c>
      <c r="G13" s="8" t="s">
        <v>3</v>
      </c>
    </row>
    <row r="14" spans="1:7" s="3" customFormat="1" ht="15.75" thickBot="1" x14ac:dyDescent="0.3">
      <c r="A14" s="92"/>
      <c r="B14" s="92"/>
      <c r="C14" s="92"/>
      <c r="D14" s="92"/>
      <c r="E14" s="92"/>
      <c r="F14" s="9" t="s">
        <v>17</v>
      </c>
      <c r="G14" s="10" t="s">
        <v>18</v>
      </c>
    </row>
    <row r="15" spans="1:7" s="16" customFormat="1" x14ac:dyDescent="0.25">
      <c r="A15" s="14"/>
      <c r="B15" s="14"/>
      <c r="C15" s="14"/>
      <c r="D15" s="14"/>
      <c r="E15" s="14"/>
    </row>
    <row r="16" spans="1:7" s="3" customFormat="1" x14ac:dyDescent="0.25">
      <c r="A16" s="104" t="s">
        <v>47</v>
      </c>
      <c r="B16" s="104"/>
      <c r="C16" s="104"/>
      <c r="D16" s="104"/>
      <c r="E16" s="104"/>
      <c r="F16" s="104"/>
      <c r="G16" s="104"/>
    </row>
    <row r="17" spans="1:7" s="3" customFormat="1" x14ac:dyDescent="0.25">
      <c r="A17" s="104"/>
      <c r="B17" s="104"/>
      <c r="C17" s="104"/>
      <c r="D17" s="104"/>
      <c r="E17" s="104"/>
      <c r="F17" s="104"/>
      <c r="G17" s="104"/>
    </row>
    <row r="18" spans="1:7" s="3" customFormat="1" x14ac:dyDescent="0.25">
      <c r="A18" s="104"/>
      <c r="B18" s="104"/>
      <c r="C18" s="104"/>
      <c r="D18" s="104"/>
      <c r="E18" s="104"/>
      <c r="F18" s="104"/>
      <c r="G18" s="104"/>
    </row>
    <row r="19" spans="1:7" s="3" customFormat="1" x14ac:dyDescent="0.25">
      <c r="A19" s="15"/>
      <c r="B19" s="15"/>
      <c r="C19" s="15"/>
      <c r="D19" s="15"/>
      <c r="E19" s="15"/>
      <c r="F19" s="15"/>
      <c r="G19" s="15"/>
    </row>
    <row r="20" spans="1:7" s="3" customFormat="1" x14ac:dyDescent="0.25">
      <c r="A20" s="104" t="s">
        <v>46</v>
      </c>
      <c r="B20" s="104"/>
      <c r="C20" s="104"/>
      <c r="D20" s="104"/>
      <c r="E20" s="104"/>
      <c r="F20" s="104"/>
      <c r="G20" s="104"/>
    </row>
    <row r="21" spans="1:7" s="3" customFormat="1" x14ac:dyDescent="0.25">
      <c r="A21" s="104"/>
      <c r="B21" s="104"/>
      <c r="C21" s="104"/>
      <c r="D21" s="104"/>
      <c r="E21" s="104"/>
      <c r="F21" s="104"/>
      <c r="G21" s="104"/>
    </row>
    <row r="22" spans="1:7" s="3" customFormat="1" x14ac:dyDescent="0.25">
      <c r="A22" s="104"/>
      <c r="B22" s="104"/>
      <c r="C22" s="104"/>
      <c r="D22" s="104"/>
      <c r="E22" s="104"/>
      <c r="F22" s="104"/>
      <c r="G22" s="104"/>
    </row>
    <row r="23" spans="1:7" s="3" customFormat="1" x14ac:dyDescent="0.25">
      <c r="B23" s="4"/>
    </row>
    <row r="24" spans="1:7" s="3" customFormat="1" ht="15" customHeight="1" x14ac:dyDescent="0.25">
      <c r="A24" s="104" t="s">
        <v>48</v>
      </c>
      <c r="B24" s="104"/>
      <c r="C24" s="104"/>
      <c r="D24" s="104"/>
      <c r="E24" s="104"/>
      <c r="F24" s="104"/>
      <c r="G24" s="104"/>
    </row>
    <row r="25" spans="1:7" s="3" customFormat="1" x14ac:dyDescent="0.25">
      <c r="A25" s="17"/>
      <c r="B25" s="17"/>
      <c r="C25" s="17"/>
      <c r="D25" s="17"/>
      <c r="E25" s="17"/>
      <c r="F25" s="17"/>
      <c r="G25" s="17"/>
    </row>
    <row r="26" spans="1:7" s="3" customFormat="1" x14ac:dyDescent="0.25">
      <c r="A26" s="104" t="s">
        <v>50</v>
      </c>
      <c r="B26" s="104"/>
      <c r="C26" s="104"/>
      <c r="D26" s="104"/>
      <c r="E26" s="104"/>
      <c r="F26" s="104"/>
      <c r="G26" s="104"/>
    </row>
    <row r="27" spans="1:7" s="3" customFormat="1" x14ac:dyDescent="0.25">
      <c r="A27" s="104"/>
      <c r="B27" s="104"/>
      <c r="C27" s="104"/>
      <c r="D27" s="104"/>
      <c r="E27" s="104"/>
      <c r="F27" s="104"/>
      <c r="G27" s="104"/>
    </row>
    <row r="28" spans="1:7" s="3" customFormat="1" x14ac:dyDescent="0.25">
      <c r="A28" s="17"/>
      <c r="B28" s="17"/>
      <c r="C28" s="17"/>
      <c r="D28" s="17"/>
      <c r="E28" s="17"/>
      <c r="F28" s="17"/>
      <c r="G28" s="17"/>
    </row>
    <row r="29" spans="1:7" s="3" customFormat="1" x14ac:dyDescent="0.25">
      <c r="B29" s="4"/>
    </row>
    <row r="30" spans="1:7" s="3" customFormat="1" ht="18.75" x14ac:dyDescent="0.3">
      <c r="A30" s="11" t="s">
        <v>49</v>
      </c>
      <c r="B30" s="4"/>
    </row>
    <row r="31" spans="1:7" s="3" customFormat="1" ht="15" customHeight="1" x14ac:dyDescent="0.25">
      <c r="A31" s="93" t="s">
        <v>56</v>
      </c>
      <c r="B31" s="93"/>
      <c r="C31" s="93"/>
      <c r="D31" s="93"/>
      <c r="E31" s="93"/>
      <c r="F31" s="93"/>
      <c r="G31" s="93"/>
    </row>
    <row r="32" spans="1:7" s="3" customFormat="1" x14ac:dyDescent="0.25">
      <c r="A32" s="18"/>
      <c r="B32" s="18"/>
      <c r="C32" s="18"/>
      <c r="D32" s="18"/>
      <c r="E32" s="18"/>
      <c r="F32" s="18"/>
      <c r="G32" s="18"/>
    </row>
    <row r="33" spans="1:7" s="3" customFormat="1" x14ac:dyDescent="0.25">
      <c r="A33" s="92" t="s">
        <v>53</v>
      </c>
      <c r="B33" s="92"/>
      <c r="C33" s="92"/>
      <c r="D33" s="92"/>
      <c r="E33" s="92"/>
      <c r="F33" s="92"/>
      <c r="G33" s="92"/>
    </row>
    <row r="34" spans="1:7" s="3" customFormat="1" x14ac:dyDescent="0.25">
      <c r="A34" s="18"/>
      <c r="B34" s="18"/>
      <c r="C34" s="18"/>
      <c r="D34" s="18"/>
      <c r="E34" s="18"/>
      <c r="F34" s="18"/>
      <c r="G34" s="18"/>
    </row>
    <row r="35" spans="1:7" s="3" customFormat="1" x14ac:dyDescent="0.25">
      <c r="A35" s="92" t="s">
        <v>54</v>
      </c>
      <c r="B35" s="92"/>
      <c r="C35" s="92"/>
      <c r="D35" s="92"/>
      <c r="E35" s="92"/>
      <c r="F35" s="92"/>
      <c r="G35" s="92"/>
    </row>
    <row r="36" spans="1:7" s="3" customFormat="1" x14ac:dyDescent="0.25">
      <c r="A36" s="18"/>
      <c r="B36" s="18"/>
      <c r="C36" s="18"/>
      <c r="D36" s="18"/>
      <c r="E36" s="18"/>
      <c r="F36" s="18"/>
      <c r="G36" s="18"/>
    </row>
    <row r="37" spans="1:7" s="3" customFormat="1" x14ac:dyDescent="0.25">
      <c r="A37" s="92" t="s">
        <v>57</v>
      </c>
      <c r="B37" s="92"/>
      <c r="C37" s="92"/>
      <c r="D37" s="92"/>
      <c r="E37" s="92"/>
      <c r="F37" s="92"/>
      <c r="G37" s="92"/>
    </row>
    <row r="38" spans="1:7" s="3" customFormat="1" x14ac:dyDescent="0.25">
      <c r="A38" s="18"/>
      <c r="B38" s="18"/>
      <c r="C38" s="18"/>
      <c r="D38" s="18"/>
      <c r="E38" s="18"/>
      <c r="F38" s="18"/>
      <c r="G38" s="18"/>
    </row>
    <row r="39" spans="1:7" s="3" customFormat="1" x14ac:dyDescent="0.25">
      <c r="A39" s="92" t="s">
        <v>58</v>
      </c>
      <c r="B39" s="92"/>
      <c r="C39" s="92"/>
      <c r="D39" s="92"/>
      <c r="E39" s="92"/>
      <c r="F39" s="92"/>
      <c r="G39" s="92"/>
    </row>
    <row r="40" spans="1:7" s="3" customFormat="1" x14ac:dyDescent="0.25">
      <c r="A40" s="18"/>
      <c r="B40" s="18"/>
      <c r="C40" s="18"/>
      <c r="D40" s="18"/>
      <c r="E40" s="18"/>
      <c r="F40" s="18"/>
      <c r="G40" s="18"/>
    </row>
    <row r="41" spans="1:7" s="3" customFormat="1" ht="15" customHeight="1" x14ac:dyDescent="0.25">
      <c r="A41" s="92" t="s">
        <v>55</v>
      </c>
      <c r="B41" s="92"/>
      <c r="C41" s="92"/>
      <c r="D41" s="92"/>
      <c r="E41" s="92"/>
      <c r="F41" s="92"/>
      <c r="G41" s="92"/>
    </row>
    <row r="42" spans="1:7" s="3" customFormat="1" x14ac:dyDescent="0.25">
      <c r="A42" s="18"/>
      <c r="B42" s="18"/>
      <c r="C42" s="18"/>
      <c r="D42" s="18"/>
      <c r="E42" s="18"/>
      <c r="F42" s="18"/>
      <c r="G42" s="18"/>
    </row>
    <row r="43" spans="1:7" s="3" customFormat="1" ht="15" customHeight="1" x14ac:dyDescent="0.25">
      <c r="A43" s="92" t="s">
        <v>59</v>
      </c>
      <c r="B43" s="92"/>
      <c r="C43" s="92"/>
      <c r="D43" s="92"/>
      <c r="E43" s="92"/>
      <c r="F43" s="92"/>
      <c r="G43" s="92"/>
    </row>
    <row r="44" spans="1:7" s="3" customFormat="1" x14ac:dyDescent="0.25">
      <c r="A44" s="18"/>
      <c r="B44" s="18"/>
      <c r="C44" s="18"/>
      <c r="D44" s="18"/>
      <c r="E44" s="18"/>
      <c r="F44" s="18"/>
      <c r="G44" s="18"/>
    </row>
    <row r="45" spans="1:7" s="3" customFormat="1" ht="15" customHeight="1" x14ac:dyDescent="0.25">
      <c r="A45" s="92" t="s">
        <v>60</v>
      </c>
      <c r="B45" s="92"/>
      <c r="C45" s="92"/>
      <c r="D45" s="92"/>
      <c r="E45" s="92"/>
      <c r="F45" s="92"/>
      <c r="G45" s="18"/>
    </row>
    <row r="46" spans="1:7" s="3" customFormat="1" x14ac:dyDescent="0.25">
      <c r="A46" s="18"/>
      <c r="B46" s="18"/>
      <c r="C46" s="18"/>
      <c r="D46" s="18"/>
      <c r="E46" s="18"/>
      <c r="F46" s="18"/>
      <c r="G46" s="18"/>
    </row>
    <row r="47" spans="1:7" s="3" customFormat="1" x14ac:dyDescent="0.25">
      <c r="A47" s="92" t="s">
        <v>62</v>
      </c>
      <c r="B47" s="92"/>
      <c r="C47" s="92"/>
      <c r="D47" s="92"/>
      <c r="E47" s="92"/>
      <c r="F47" s="92"/>
      <c r="G47" s="18"/>
    </row>
    <row r="48" spans="1:7" s="3" customFormat="1" x14ac:dyDescent="0.25">
      <c r="A48" s="14"/>
      <c r="B48" s="14"/>
      <c r="C48" s="14"/>
      <c r="D48" s="14"/>
      <c r="E48" s="14"/>
      <c r="F48" s="14"/>
      <c r="G48" s="18"/>
    </row>
    <row r="49" spans="1:7" s="3" customFormat="1" x14ac:dyDescent="0.25">
      <c r="A49" s="92" t="s">
        <v>64</v>
      </c>
      <c r="B49" s="92"/>
      <c r="C49" s="92"/>
      <c r="D49" s="92"/>
      <c r="E49" s="92"/>
      <c r="F49" s="92"/>
      <c r="G49" s="18"/>
    </row>
    <row r="50" spans="1:7" s="3" customFormat="1" x14ac:dyDescent="0.25">
      <c r="A50" s="18"/>
      <c r="B50" s="18"/>
      <c r="C50" s="18"/>
      <c r="D50" s="18"/>
      <c r="E50" s="18"/>
      <c r="F50" s="18"/>
      <c r="G50" s="18"/>
    </row>
    <row r="51" spans="1:7" s="3" customFormat="1" x14ac:dyDescent="0.25">
      <c r="A51" s="92" t="s">
        <v>63</v>
      </c>
      <c r="B51" s="92"/>
      <c r="C51" s="92"/>
      <c r="D51" s="92"/>
      <c r="E51" s="92"/>
      <c r="F51" s="92"/>
      <c r="G51" s="18"/>
    </row>
    <row r="52" spans="1:7" s="3" customFormat="1" x14ac:dyDescent="0.25">
      <c r="A52" s="18"/>
      <c r="B52" s="18"/>
      <c r="C52" s="18"/>
      <c r="D52" s="18"/>
      <c r="E52" s="18"/>
      <c r="F52" s="18"/>
      <c r="G52" s="18"/>
    </row>
    <row r="53" spans="1:7" s="3" customFormat="1" x14ac:dyDescent="0.25">
      <c r="B53" s="4"/>
    </row>
    <row r="54" spans="1:7" ht="28.5" x14ac:dyDescent="0.45">
      <c r="A54" s="94" t="s">
        <v>44</v>
      </c>
      <c r="B54" s="94"/>
      <c r="C54" s="94"/>
      <c r="D54" s="94"/>
      <c r="E54" s="94"/>
      <c r="F54" s="94"/>
      <c r="G54" s="94"/>
    </row>
    <row r="55" spans="1:7" ht="6" customHeight="1" x14ac:dyDescent="0.3">
      <c r="A55" s="1"/>
    </row>
    <row r="56" spans="1:7" ht="15.75" thickBot="1" x14ac:dyDescent="0.3">
      <c r="A56" s="20" t="s">
        <v>27</v>
      </c>
      <c r="B56" s="21"/>
      <c r="C56" s="22"/>
      <c r="D56" s="22"/>
      <c r="E56" s="22"/>
      <c r="F56" s="22"/>
      <c r="G56" s="22"/>
    </row>
    <row r="57" spans="1:7" ht="15.75" thickTop="1" x14ac:dyDescent="0.25">
      <c r="A57" s="22"/>
      <c r="B57" s="22"/>
      <c r="C57" s="22"/>
      <c r="D57" s="22"/>
      <c r="E57" s="22"/>
      <c r="F57" s="22"/>
      <c r="G57" s="22"/>
    </row>
    <row r="58" spans="1:7" ht="15.75" thickBot="1" x14ac:dyDescent="0.3">
      <c r="A58" s="20" t="s">
        <v>20</v>
      </c>
      <c r="B58" s="22"/>
      <c r="C58" s="22"/>
      <c r="D58" s="22"/>
      <c r="E58" s="22"/>
      <c r="F58" s="22"/>
      <c r="G58" s="22"/>
    </row>
    <row r="59" spans="1:7" x14ac:dyDescent="0.25">
      <c r="A59" s="23" t="s">
        <v>21</v>
      </c>
      <c r="B59" s="24" t="s">
        <v>0</v>
      </c>
      <c r="C59" s="25" t="s">
        <v>8</v>
      </c>
      <c r="D59" s="22"/>
      <c r="E59" s="22"/>
      <c r="F59" s="22"/>
      <c r="G59" s="36"/>
    </row>
    <row r="60" spans="1:7" x14ac:dyDescent="0.25">
      <c r="A60" s="26"/>
      <c r="B60" s="27"/>
      <c r="C60" s="28"/>
      <c r="D60" s="22"/>
      <c r="E60" s="22"/>
      <c r="F60" s="22"/>
      <c r="G60" s="37"/>
    </row>
    <row r="61" spans="1:7" x14ac:dyDescent="0.25">
      <c r="A61" s="26"/>
      <c r="B61" s="27"/>
      <c r="C61" s="28"/>
      <c r="D61" s="22"/>
      <c r="E61" s="22"/>
      <c r="F61" s="22"/>
      <c r="G61" s="38"/>
    </row>
    <row r="62" spans="1:7" x14ac:dyDescent="0.25">
      <c r="A62" s="26"/>
      <c r="B62" s="27"/>
      <c r="C62" s="28"/>
      <c r="D62" s="22"/>
      <c r="E62" s="22"/>
      <c r="F62" s="22"/>
      <c r="G62" s="39"/>
    </row>
    <row r="63" spans="1:7" x14ac:dyDescent="0.25">
      <c r="A63" s="26"/>
      <c r="B63" s="27"/>
      <c r="C63" s="28"/>
      <c r="D63" s="22"/>
      <c r="E63" s="22"/>
      <c r="F63" s="22"/>
      <c r="G63" s="40"/>
    </row>
    <row r="64" spans="1:7" x14ac:dyDescent="0.25">
      <c r="A64" s="26"/>
      <c r="B64" s="27"/>
      <c r="C64" s="28"/>
      <c r="D64" s="22"/>
      <c r="E64" s="22"/>
      <c r="F64" s="22"/>
      <c r="G64" s="36"/>
    </row>
    <row r="65" spans="1:7" x14ac:dyDescent="0.25">
      <c r="A65" s="26"/>
      <c r="B65" s="27"/>
      <c r="C65" s="28"/>
      <c r="D65" s="22"/>
      <c r="E65" s="22"/>
      <c r="F65" s="22"/>
      <c r="G65" s="37"/>
    </row>
    <row r="66" spans="1:7" x14ac:dyDescent="0.25">
      <c r="A66" s="26"/>
      <c r="B66" s="27"/>
      <c r="C66" s="28"/>
      <c r="D66" s="22"/>
      <c r="E66" s="22"/>
      <c r="F66" s="22"/>
      <c r="G66" s="40"/>
    </row>
    <row r="67" spans="1:7" x14ac:dyDescent="0.25">
      <c r="A67" s="29"/>
      <c r="B67" s="27"/>
      <c r="C67" s="30"/>
      <c r="D67" s="22"/>
      <c r="E67" s="22"/>
      <c r="F67" s="22"/>
      <c r="G67" s="39"/>
    </row>
    <row r="68" spans="1:7" x14ac:dyDescent="0.25">
      <c r="A68" s="29"/>
      <c r="B68" s="27"/>
      <c r="C68" s="30"/>
      <c r="D68" s="22"/>
      <c r="E68" s="22"/>
      <c r="F68" s="22"/>
      <c r="G68" s="22"/>
    </row>
    <row r="69" spans="1:7" ht="15.75" thickBot="1" x14ac:dyDescent="0.3">
      <c r="A69" s="31"/>
      <c r="B69" s="32"/>
      <c r="C69" s="33"/>
      <c r="D69" s="22"/>
      <c r="E69" s="22"/>
      <c r="F69" s="22"/>
      <c r="G69" s="22"/>
    </row>
    <row r="70" spans="1:7" x14ac:dyDescent="0.25">
      <c r="A70" s="22"/>
      <c r="B70" s="22"/>
      <c r="C70" s="22"/>
      <c r="D70" s="22"/>
      <c r="E70" s="22"/>
      <c r="F70" s="22"/>
      <c r="G70" s="22"/>
    </row>
    <row r="71" spans="1:7" ht="15.75" thickBot="1" x14ac:dyDescent="0.3">
      <c r="A71" s="20" t="s">
        <v>45</v>
      </c>
      <c r="B71" s="22"/>
      <c r="C71" s="22"/>
      <c r="D71" s="22"/>
      <c r="E71" s="22"/>
      <c r="F71" s="22"/>
      <c r="G71" s="22"/>
    </row>
    <row r="72" spans="1:7" x14ac:dyDescent="0.25">
      <c r="A72" s="34" t="s">
        <v>19</v>
      </c>
      <c r="B72" s="24" t="s">
        <v>0</v>
      </c>
      <c r="C72" s="25" t="s">
        <v>8</v>
      </c>
      <c r="D72" s="22"/>
      <c r="E72" s="22"/>
      <c r="F72" s="22"/>
      <c r="G72" s="22"/>
    </row>
    <row r="73" spans="1:7" x14ac:dyDescent="0.25">
      <c r="A73" s="29"/>
      <c r="B73" s="27"/>
      <c r="C73" s="28"/>
      <c r="D73" s="22"/>
      <c r="E73" s="22"/>
      <c r="F73" s="22"/>
      <c r="G73" s="22"/>
    </row>
    <row r="74" spans="1:7" x14ac:dyDescent="0.25">
      <c r="A74" s="29"/>
      <c r="B74" s="27"/>
      <c r="C74" s="28"/>
      <c r="D74" s="22"/>
      <c r="E74" s="22"/>
      <c r="F74" s="22"/>
      <c r="G74" s="22"/>
    </row>
    <row r="75" spans="1:7" x14ac:dyDescent="0.25">
      <c r="A75" s="29"/>
      <c r="B75" s="27"/>
      <c r="C75" s="28"/>
      <c r="D75" s="22"/>
      <c r="E75" s="22"/>
      <c r="F75" s="22"/>
      <c r="G75" s="22"/>
    </row>
    <row r="76" spans="1:7" x14ac:dyDescent="0.25">
      <c r="A76" s="29"/>
      <c r="B76" s="27"/>
      <c r="C76" s="28"/>
      <c r="D76" s="22"/>
      <c r="E76" s="22"/>
      <c r="F76" s="22"/>
      <c r="G76" s="22"/>
    </row>
    <row r="77" spans="1:7" x14ac:dyDescent="0.25">
      <c r="A77" s="29"/>
      <c r="B77" s="27"/>
      <c r="C77" s="28"/>
      <c r="D77" s="22"/>
      <c r="E77" s="22"/>
      <c r="F77" s="22"/>
      <c r="G77" s="22"/>
    </row>
    <row r="78" spans="1:7" x14ac:dyDescent="0.25">
      <c r="A78" s="29"/>
      <c r="B78" s="27"/>
      <c r="C78" s="28"/>
      <c r="D78" s="22"/>
      <c r="E78" s="22"/>
      <c r="F78" s="22"/>
      <c r="G78" s="22"/>
    </row>
    <row r="79" spans="1:7" x14ac:dyDescent="0.25">
      <c r="A79" s="29"/>
      <c r="B79" s="27"/>
      <c r="C79" s="28"/>
      <c r="D79" s="22"/>
      <c r="E79" s="22"/>
      <c r="F79" s="22"/>
      <c r="G79" s="22"/>
    </row>
    <row r="80" spans="1:7" x14ac:dyDescent="0.25">
      <c r="A80" s="29"/>
      <c r="B80" s="27"/>
      <c r="C80" s="28"/>
      <c r="D80" s="22"/>
      <c r="E80" s="22"/>
      <c r="F80" s="22"/>
      <c r="G80" s="22"/>
    </row>
    <row r="81" spans="1:7" x14ac:dyDescent="0.25">
      <c r="A81" s="29"/>
      <c r="B81" s="27"/>
      <c r="C81" s="28"/>
      <c r="D81" s="22"/>
      <c r="E81" s="22"/>
      <c r="F81" s="22"/>
      <c r="G81" s="22"/>
    </row>
    <row r="82" spans="1:7" x14ac:dyDescent="0.25">
      <c r="A82" s="29"/>
      <c r="B82" s="27"/>
      <c r="C82" s="28"/>
      <c r="D82" s="22"/>
      <c r="E82" s="22"/>
      <c r="F82" s="22"/>
      <c r="G82" s="22"/>
    </row>
    <row r="83" spans="1:7" x14ac:dyDescent="0.25">
      <c r="A83" s="29"/>
      <c r="B83" s="27"/>
      <c r="C83" s="28"/>
      <c r="D83" s="22"/>
      <c r="E83" s="22"/>
      <c r="F83" s="22"/>
      <c r="G83" s="22"/>
    </row>
    <row r="84" spans="1:7" x14ac:dyDescent="0.25">
      <c r="A84" s="29"/>
      <c r="B84" s="27"/>
      <c r="C84" s="28"/>
      <c r="D84" s="22"/>
      <c r="E84" s="22"/>
      <c r="F84" s="22"/>
      <c r="G84" s="22"/>
    </row>
    <row r="85" spans="1:7" ht="15.75" thickBot="1" x14ac:dyDescent="0.3">
      <c r="A85" s="31"/>
      <c r="B85" s="32"/>
      <c r="C85" s="35"/>
      <c r="D85" s="22"/>
      <c r="E85" s="22"/>
      <c r="F85" s="22"/>
      <c r="G85" s="22"/>
    </row>
    <row r="86" spans="1:7" x14ac:dyDescent="0.25">
      <c r="B86" s="2"/>
    </row>
  </sheetData>
  <sheetProtection algorithmName="SHA-512" hashValue="QHxma5loABPbEXUMscKdC2Sr+M9vHLHr6+aEnXjwi+fr8PJa4WWi+HDDxkcombP09uhEd3vPzfXAvK2I8ZrepQ==" saltValue="OBeveLFXxw++o2JCune+1Q==" spinCount="100000" sheet="1" objects="1" scenarios="1"/>
  <mergeCells count="21">
    <mergeCell ref="A54:G54"/>
    <mergeCell ref="A41:G41"/>
    <mergeCell ref="A43:G43"/>
    <mergeCell ref="A45:F45"/>
    <mergeCell ref="A47:F47"/>
    <mergeCell ref="A51:F51"/>
    <mergeCell ref="A49:F49"/>
    <mergeCell ref="A1:G1"/>
    <mergeCell ref="A33:G33"/>
    <mergeCell ref="A35:G35"/>
    <mergeCell ref="A37:G37"/>
    <mergeCell ref="A39:G39"/>
    <mergeCell ref="A31:G31"/>
    <mergeCell ref="A6:G6"/>
    <mergeCell ref="A2:G4"/>
    <mergeCell ref="A13:E14"/>
    <mergeCell ref="A16:G18"/>
    <mergeCell ref="A20:G22"/>
    <mergeCell ref="A24:G24"/>
    <mergeCell ref="A26:G27"/>
    <mergeCell ref="A10:E11"/>
  </mergeCells>
  <dataValidations count="1">
    <dataValidation type="list" allowBlank="1" showInputMessage="1" showErrorMessage="1" sqref="C60:C69 C73:C85">
      <formula1>$G$9:$G$14</formula1>
    </dataValidation>
  </dataValidations>
  <pageMargins left="0.7" right="0.7" top="0.75" bottom="0.75" header="0.3" footer="0.3"/>
  <pageSetup scale="77" fitToHeight="2"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L51"/>
  <sheetViews>
    <sheetView workbookViewId="0">
      <pane xSplit="3" ySplit="4" topLeftCell="AV5" activePane="bottomRight" state="frozen"/>
      <selection pane="topRight" activeCell="D1" sqref="D1"/>
      <selection pane="bottomLeft" activeCell="A5" sqref="A5"/>
      <selection pane="bottomRight" activeCell="E35" sqref="E35"/>
    </sheetView>
  </sheetViews>
  <sheetFormatPr defaultRowHeight="15" x14ac:dyDescent="0.25"/>
  <cols>
    <col min="1" max="1" width="28.140625" style="43" bestFit="1" customWidth="1"/>
    <col min="2" max="2" width="19.140625" style="43" bestFit="1" customWidth="1"/>
    <col min="3" max="3" width="12.5703125" style="43" bestFit="1" customWidth="1"/>
    <col min="4" max="4" width="2.7109375" style="43" customWidth="1"/>
    <col min="5" max="6" width="12.5703125" style="43" bestFit="1" customWidth="1"/>
    <col min="7" max="7" width="13.42578125" style="43" bestFit="1" customWidth="1"/>
    <col min="8" max="11" width="12.5703125" style="43" bestFit="1" customWidth="1"/>
    <col min="12" max="12" width="13.42578125" style="43" bestFit="1" customWidth="1"/>
    <col min="13" max="13" width="12.5703125" style="43" bestFit="1" customWidth="1"/>
    <col min="14" max="15" width="12.5703125" style="43" customWidth="1"/>
    <col min="16" max="16" width="13.42578125" style="43" customWidth="1"/>
    <col min="17" max="17" width="12.5703125" style="43" customWidth="1"/>
    <col min="18" max="56" width="14.28515625" style="43" customWidth="1"/>
    <col min="57" max="57" width="2.140625" style="43" customWidth="1"/>
    <col min="58" max="58" width="15" style="43" bestFit="1" customWidth="1"/>
    <col min="59" max="59" width="2.140625" style="43" customWidth="1"/>
    <col min="60" max="60" width="15" style="43" bestFit="1" customWidth="1"/>
    <col min="61" max="61" width="15" style="44" bestFit="1" customWidth="1"/>
    <col min="62" max="62" width="10.5703125" style="44" bestFit="1" customWidth="1"/>
    <col min="63" max="63" width="12.5703125" style="44" bestFit="1" customWidth="1"/>
    <col min="64" max="64" width="10.5703125" style="44" bestFit="1" customWidth="1"/>
    <col min="65" max="16384" width="9.140625" style="44"/>
  </cols>
  <sheetData>
    <row r="1" spans="1:64" ht="21" x14ac:dyDescent="0.35">
      <c r="A1" s="41" t="s">
        <v>10</v>
      </c>
      <c r="B1" s="42"/>
      <c r="C1" s="42"/>
      <c r="D1" s="42"/>
    </row>
    <row r="2" spans="1:64" ht="21" x14ac:dyDescent="0.35">
      <c r="A2" s="45" t="s">
        <v>23</v>
      </c>
      <c r="B2" s="46"/>
      <c r="C2" s="46"/>
      <c r="D2" s="46" t="s">
        <v>14</v>
      </c>
      <c r="E2" s="47">
        <v>46024</v>
      </c>
      <c r="F2" s="47">
        <f>E2+7</f>
        <v>46031</v>
      </c>
      <c r="G2" s="47">
        <f t="shared" ref="G2:BD2" si="0">F2+7</f>
        <v>46038</v>
      </c>
      <c r="H2" s="47">
        <f t="shared" si="0"/>
        <v>46045</v>
      </c>
      <c r="I2" s="47">
        <f t="shared" si="0"/>
        <v>46052</v>
      </c>
      <c r="J2" s="47">
        <f t="shared" si="0"/>
        <v>46059</v>
      </c>
      <c r="K2" s="47">
        <f t="shared" si="0"/>
        <v>46066</v>
      </c>
      <c r="L2" s="47">
        <f t="shared" si="0"/>
        <v>46073</v>
      </c>
      <c r="M2" s="47">
        <f t="shared" si="0"/>
        <v>46080</v>
      </c>
      <c r="N2" s="47">
        <f t="shared" si="0"/>
        <v>46087</v>
      </c>
      <c r="O2" s="47">
        <f t="shared" si="0"/>
        <v>46094</v>
      </c>
      <c r="P2" s="47">
        <f t="shared" si="0"/>
        <v>46101</v>
      </c>
      <c r="Q2" s="47">
        <f t="shared" si="0"/>
        <v>46108</v>
      </c>
      <c r="R2" s="47">
        <f t="shared" si="0"/>
        <v>46115</v>
      </c>
      <c r="S2" s="47">
        <f t="shared" si="0"/>
        <v>46122</v>
      </c>
      <c r="T2" s="47">
        <f t="shared" si="0"/>
        <v>46129</v>
      </c>
      <c r="U2" s="47">
        <f t="shared" si="0"/>
        <v>46136</v>
      </c>
      <c r="V2" s="47">
        <f t="shared" si="0"/>
        <v>46143</v>
      </c>
      <c r="W2" s="47">
        <f t="shared" si="0"/>
        <v>46150</v>
      </c>
      <c r="X2" s="47">
        <f t="shared" si="0"/>
        <v>46157</v>
      </c>
      <c r="Y2" s="47">
        <f t="shared" si="0"/>
        <v>46164</v>
      </c>
      <c r="Z2" s="47">
        <f t="shared" si="0"/>
        <v>46171</v>
      </c>
      <c r="AA2" s="47">
        <f t="shared" si="0"/>
        <v>46178</v>
      </c>
      <c r="AB2" s="47">
        <f t="shared" si="0"/>
        <v>46185</v>
      </c>
      <c r="AC2" s="47">
        <f t="shared" si="0"/>
        <v>46192</v>
      </c>
      <c r="AD2" s="47">
        <f t="shared" si="0"/>
        <v>46199</v>
      </c>
      <c r="AE2" s="47">
        <f t="shared" si="0"/>
        <v>46206</v>
      </c>
      <c r="AF2" s="47">
        <f t="shared" si="0"/>
        <v>46213</v>
      </c>
      <c r="AG2" s="47">
        <f t="shared" si="0"/>
        <v>46220</v>
      </c>
      <c r="AH2" s="47">
        <f t="shared" si="0"/>
        <v>46227</v>
      </c>
      <c r="AI2" s="47">
        <f t="shared" si="0"/>
        <v>46234</v>
      </c>
      <c r="AJ2" s="47">
        <f t="shared" si="0"/>
        <v>46241</v>
      </c>
      <c r="AK2" s="47">
        <f t="shared" si="0"/>
        <v>46248</v>
      </c>
      <c r="AL2" s="47">
        <f t="shared" si="0"/>
        <v>46255</v>
      </c>
      <c r="AM2" s="47">
        <f t="shared" si="0"/>
        <v>46262</v>
      </c>
      <c r="AN2" s="47">
        <f t="shared" si="0"/>
        <v>46269</v>
      </c>
      <c r="AO2" s="47">
        <f t="shared" si="0"/>
        <v>46276</v>
      </c>
      <c r="AP2" s="47">
        <f t="shared" si="0"/>
        <v>46283</v>
      </c>
      <c r="AQ2" s="47">
        <f t="shared" si="0"/>
        <v>46290</v>
      </c>
      <c r="AR2" s="47">
        <f t="shared" si="0"/>
        <v>46297</v>
      </c>
      <c r="AS2" s="47">
        <f t="shared" si="0"/>
        <v>46304</v>
      </c>
      <c r="AT2" s="47">
        <f t="shared" si="0"/>
        <v>46311</v>
      </c>
      <c r="AU2" s="47">
        <f t="shared" si="0"/>
        <v>46318</v>
      </c>
      <c r="AV2" s="47">
        <f t="shared" si="0"/>
        <v>46325</v>
      </c>
      <c r="AW2" s="47">
        <f t="shared" si="0"/>
        <v>46332</v>
      </c>
      <c r="AX2" s="47">
        <f t="shared" si="0"/>
        <v>46339</v>
      </c>
      <c r="AY2" s="47">
        <f t="shared" si="0"/>
        <v>46346</v>
      </c>
      <c r="AZ2" s="47">
        <f t="shared" si="0"/>
        <v>46353</v>
      </c>
      <c r="BA2" s="47">
        <f t="shared" si="0"/>
        <v>46360</v>
      </c>
      <c r="BB2" s="47">
        <f t="shared" si="0"/>
        <v>46367</v>
      </c>
      <c r="BC2" s="47">
        <f t="shared" si="0"/>
        <v>46374</v>
      </c>
      <c r="BD2" s="47">
        <f t="shared" si="0"/>
        <v>46381</v>
      </c>
      <c r="BF2" s="48" t="s">
        <v>16</v>
      </c>
      <c r="BH2" s="49" t="s">
        <v>29</v>
      </c>
    </row>
    <row r="3" spans="1:64" hidden="1" x14ac:dyDescent="0.25">
      <c r="B3" s="50"/>
      <c r="C3" s="50"/>
      <c r="D3" s="50" t="s">
        <v>15</v>
      </c>
      <c r="E3" s="51">
        <f>MONTH(E2)</f>
        <v>1</v>
      </c>
      <c r="F3" s="51">
        <f t="shared" ref="F3:BD3" si="1">MONTH(F2)</f>
        <v>1</v>
      </c>
      <c r="G3" s="51">
        <f t="shared" si="1"/>
        <v>1</v>
      </c>
      <c r="H3" s="51">
        <f t="shared" si="1"/>
        <v>1</v>
      </c>
      <c r="I3" s="51">
        <f t="shared" si="1"/>
        <v>1</v>
      </c>
      <c r="J3" s="51">
        <f t="shared" si="1"/>
        <v>2</v>
      </c>
      <c r="K3" s="51">
        <f t="shared" si="1"/>
        <v>2</v>
      </c>
      <c r="L3" s="51">
        <f t="shared" si="1"/>
        <v>2</v>
      </c>
      <c r="M3" s="51">
        <f t="shared" si="1"/>
        <v>2</v>
      </c>
      <c r="N3" s="51">
        <f t="shared" si="1"/>
        <v>3</v>
      </c>
      <c r="O3" s="51">
        <f t="shared" si="1"/>
        <v>3</v>
      </c>
      <c r="P3" s="51">
        <f t="shared" si="1"/>
        <v>3</v>
      </c>
      <c r="Q3" s="51">
        <f t="shared" si="1"/>
        <v>3</v>
      </c>
      <c r="R3" s="51">
        <f t="shared" si="1"/>
        <v>4</v>
      </c>
      <c r="S3" s="51">
        <f t="shared" si="1"/>
        <v>4</v>
      </c>
      <c r="T3" s="51">
        <f t="shared" si="1"/>
        <v>4</v>
      </c>
      <c r="U3" s="51">
        <f t="shared" si="1"/>
        <v>4</v>
      </c>
      <c r="V3" s="51">
        <f t="shared" si="1"/>
        <v>5</v>
      </c>
      <c r="W3" s="51">
        <f t="shared" si="1"/>
        <v>5</v>
      </c>
      <c r="X3" s="51">
        <f t="shared" si="1"/>
        <v>5</v>
      </c>
      <c r="Y3" s="51">
        <f t="shared" si="1"/>
        <v>5</v>
      </c>
      <c r="Z3" s="51">
        <f t="shared" si="1"/>
        <v>5</v>
      </c>
      <c r="AA3" s="51">
        <f t="shared" si="1"/>
        <v>6</v>
      </c>
      <c r="AB3" s="51">
        <f t="shared" si="1"/>
        <v>6</v>
      </c>
      <c r="AC3" s="51">
        <f t="shared" si="1"/>
        <v>6</v>
      </c>
      <c r="AD3" s="51">
        <f t="shared" si="1"/>
        <v>6</v>
      </c>
      <c r="AE3" s="51">
        <f t="shared" si="1"/>
        <v>7</v>
      </c>
      <c r="AF3" s="51">
        <f t="shared" si="1"/>
        <v>7</v>
      </c>
      <c r="AG3" s="51">
        <f t="shared" si="1"/>
        <v>7</v>
      </c>
      <c r="AH3" s="51">
        <f t="shared" si="1"/>
        <v>7</v>
      </c>
      <c r="AI3" s="51">
        <f t="shared" si="1"/>
        <v>7</v>
      </c>
      <c r="AJ3" s="51">
        <f t="shared" si="1"/>
        <v>8</v>
      </c>
      <c r="AK3" s="51">
        <f t="shared" si="1"/>
        <v>8</v>
      </c>
      <c r="AL3" s="51">
        <f t="shared" si="1"/>
        <v>8</v>
      </c>
      <c r="AM3" s="51">
        <f t="shared" si="1"/>
        <v>8</v>
      </c>
      <c r="AN3" s="51">
        <f t="shared" si="1"/>
        <v>9</v>
      </c>
      <c r="AO3" s="51">
        <f t="shared" si="1"/>
        <v>9</v>
      </c>
      <c r="AP3" s="51">
        <f t="shared" si="1"/>
        <v>9</v>
      </c>
      <c r="AQ3" s="51">
        <f t="shared" si="1"/>
        <v>9</v>
      </c>
      <c r="AR3" s="51">
        <f t="shared" si="1"/>
        <v>10</v>
      </c>
      <c r="AS3" s="51">
        <f t="shared" si="1"/>
        <v>10</v>
      </c>
      <c r="AT3" s="51">
        <f t="shared" si="1"/>
        <v>10</v>
      </c>
      <c r="AU3" s="51">
        <f t="shared" si="1"/>
        <v>10</v>
      </c>
      <c r="AV3" s="51">
        <f t="shared" si="1"/>
        <v>10</v>
      </c>
      <c r="AW3" s="51">
        <f t="shared" si="1"/>
        <v>11</v>
      </c>
      <c r="AX3" s="51">
        <f t="shared" si="1"/>
        <v>11</v>
      </c>
      <c r="AY3" s="51">
        <f t="shared" si="1"/>
        <v>11</v>
      </c>
      <c r="AZ3" s="51">
        <f t="shared" si="1"/>
        <v>11</v>
      </c>
      <c r="BA3" s="51">
        <f t="shared" si="1"/>
        <v>12</v>
      </c>
      <c r="BB3" s="51">
        <f t="shared" si="1"/>
        <v>12</v>
      </c>
      <c r="BC3" s="51">
        <f t="shared" si="1"/>
        <v>12</v>
      </c>
      <c r="BD3" s="51">
        <f t="shared" si="1"/>
        <v>12</v>
      </c>
      <c r="BF3" s="51"/>
      <c r="BH3" s="51"/>
    </row>
    <row r="4" spans="1:64" hidden="1" x14ac:dyDescent="0.25">
      <c r="B4" s="50"/>
      <c r="C4" s="50"/>
      <c r="D4" s="50" t="s">
        <v>11</v>
      </c>
      <c r="E4" s="51">
        <v>1</v>
      </c>
      <c r="F4" s="51">
        <v>2</v>
      </c>
      <c r="G4" s="51">
        <v>3</v>
      </c>
      <c r="H4" s="51">
        <v>4</v>
      </c>
      <c r="I4" s="51">
        <v>5</v>
      </c>
      <c r="J4" s="51">
        <v>6</v>
      </c>
      <c r="K4" s="51">
        <v>7</v>
      </c>
      <c r="L4" s="51">
        <v>8</v>
      </c>
      <c r="M4" s="51">
        <v>9</v>
      </c>
      <c r="N4" s="51">
        <v>10</v>
      </c>
      <c r="O4" s="51">
        <v>11</v>
      </c>
      <c r="P4" s="51">
        <v>12</v>
      </c>
      <c r="Q4" s="51">
        <v>13</v>
      </c>
      <c r="R4" s="51">
        <v>14</v>
      </c>
      <c r="S4" s="51">
        <v>15</v>
      </c>
      <c r="T4" s="51">
        <v>16</v>
      </c>
      <c r="U4" s="51">
        <v>17</v>
      </c>
      <c r="V4" s="51">
        <v>18</v>
      </c>
      <c r="W4" s="51">
        <v>19</v>
      </c>
      <c r="X4" s="51">
        <v>20</v>
      </c>
      <c r="Y4" s="51">
        <v>21</v>
      </c>
      <c r="Z4" s="51">
        <v>22</v>
      </c>
      <c r="AA4" s="51">
        <v>23</v>
      </c>
      <c r="AB4" s="51">
        <v>24</v>
      </c>
      <c r="AC4" s="51">
        <v>25</v>
      </c>
      <c r="AD4" s="51">
        <v>26</v>
      </c>
      <c r="AE4" s="51">
        <v>27</v>
      </c>
      <c r="AF4" s="51">
        <v>28</v>
      </c>
      <c r="AG4" s="51">
        <v>29</v>
      </c>
      <c r="AH4" s="51">
        <v>30</v>
      </c>
      <c r="AI4" s="51">
        <v>31</v>
      </c>
      <c r="AJ4" s="51">
        <v>32</v>
      </c>
      <c r="AK4" s="51">
        <v>33</v>
      </c>
      <c r="AL4" s="51">
        <v>34</v>
      </c>
      <c r="AM4" s="51">
        <v>35</v>
      </c>
      <c r="AN4" s="51">
        <v>36</v>
      </c>
      <c r="AO4" s="51">
        <v>37</v>
      </c>
      <c r="AP4" s="51">
        <v>38</v>
      </c>
      <c r="AQ4" s="51">
        <v>39</v>
      </c>
      <c r="AR4" s="51">
        <v>40</v>
      </c>
      <c r="AS4" s="51">
        <v>41</v>
      </c>
      <c r="AT4" s="51">
        <v>42</v>
      </c>
      <c r="AU4" s="51">
        <v>43</v>
      </c>
      <c r="AV4" s="51">
        <v>44</v>
      </c>
      <c r="AW4" s="51">
        <v>45</v>
      </c>
      <c r="AX4" s="51">
        <v>46</v>
      </c>
      <c r="AY4" s="51">
        <v>47</v>
      </c>
      <c r="AZ4" s="51">
        <v>48</v>
      </c>
      <c r="BA4" s="51">
        <v>49</v>
      </c>
      <c r="BB4" s="51">
        <v>50</v>
      </c>
      <c r="BC4" s="51">
        <v>51</v>
      </c>
      <c r="BD4" s="51">
        <v>52</v>
      </c>
      <c r="BF4" s="51"/>
      <c r="BH4" s="51"/>
    </row>
    <row r="5" spans="1:64" ht="15.75" x14ac:dyDescent="0.25">
      <c r="A5" s="52" t="s">
        <v>12</v>
      </c>
      <c r="B5" s="52"/>
      <c r="C5" s="52"/>
      <c r="D5" s="52"/>
    </row>
    <row r="6" spans="1:64" x14ac:dyDescent="0.25">
      <c r="A6" s="53">
        <f>'Instructions &amp; Assumptions'!A60</f>
        <v>0</v>
      </c>
      <c r="B6" s="54">
        <f>'Instructions &amp; Assumptions'!B60</f>
        <v>0</v>
      </c>
      <c r="C6" s="55">
        <f>'Instructions &amp; Assumptions'!C60</f>
        <v>0</v>
      </c>
      <c r="D6" s="55"/>
      <c r="E6" s="19">
        <f t="shared" ref="E6:E15" si="2">+(IF($C6="FOM",$B6,0))+(IF($C6="Weekly",$B6,0))+(IF($C6="2WeekA",$B6,0))</f>
        <v>0</v>
      </c>
      <c r="F6" s="19">
        <f t="shared" ref="F6:F15" si="3">0+(IF($C6="Weekly",$B6,0))+(IF($C6="2Week",$B6,0))</f>
        <v>0</v>
      </c>
      <c r="G6" s="19">
        <f t="shared" ref="G6:G12" si="4">+(IF($C6="Weekly",$B6,0))+(IF($C6="2WeekA",$B6,0))+(IF($C6="15Mo",$B6,0))</f>
        <v>0</v>
      </c>
      <c r="H6" s="19">
        <f t="shared" ref="H6:H15" si="5">+(IF($C6="Weekly",$B6,0))+(IF($C6="2Week",$B6,0))</f>
        <v>0</v>
      </c>
      <c r="I6" s="19">
        <f t="shared" ref="I6:I15" si="6">+(IF($C6="EOM",$B6,0))+(IF($C6="Weekly",$B6,0))+(IF($C6="2WeekA",$B6,0))</f>
        <v>0</v>
      </c>
      <c r="J6" s="19">
        <f>0+(IF($C6="FOM",$B6,0))+(IF($C6="Weekly",$B6,0))+(IF($C6="2Week",$B6,0))</f>
        <v>0</v>
      </c>
      <c r="K6" s="19">
        <f>+(IF($C6="Weekly",$B6,0))+(IF($C6="2WeekA",$B6,0))</f>
        <v>0</v>
      </c>
      <c r="L6" s="19">
        <f>0++(IF($C6="15Mo",$B6,0))+(IF($C6="Weekly",$B6,0))+(IF($C6="2Week",$B6,0))</f>
        <v>0</v>
      </c>
      <c r="M6" s="19">
        <f>+(IF($C6="EOM",$B6,0))+(IF($C6="Weekly",$B6,0))+(IF($C6="2WeekA",$B6,0))</f>
        <v>0</v>
      </c>
      <c r="N6" s="19">
        <f>0+(IF($C6="FOM",$B6,0))+(IF($C6="Weekly",$B6,0))+(IF($C6="2Week",$B6,0))</f>
        <v>0</v>
      </c>
      <c r="O6" s="19">
        <f>+(IF($C6="Weekly",$B6,0))+(IF($C6="2WeekA",$B6,0))</f>
        <v>0</v>
      </c>
      <c r="P6" s="19">
        <f>0++(IF($C6="15Mo",$B6,0))+(IF($C6="Weekly",$B6,0))+(IF($C6="2Week",$B6,0))</f>
        <v>0</v>
      </c>
      <c r="Q6" s="19">
        <f>+(IF($C6="EOM",$B6,0))+(IF($C6="Weekly",$B6,0))+(IF($C6="2WeekA",$B6,0))</f>
        <v>0</v>
      </c>
      <c r="R6" s="19">
        <f>0+(IF($C6="FOM",$B6,0))+(IF($C6="Weekly",$B6,0))+(IF($C6="2Week",$B6,0))</f>
        <v>0</v>
      </c>
      <c r="S6" s="19">
        <f>+(IF($C6="Weekly",$B6,0))+(IF($C6="2WeekA",$B6,0))</f>
        <v>0</v>
      </c>
      <c r="T6" s="19">
        <f>0++(IF($C6="15Mo",$B6,0))+(IF($C6="Weekly",$B6,0))+(IF($C6="2Week",$B6,0))</f>
        <v>0</v>
      </c>
      <c r="U6" s="19">
        <f>+(IF($C6="Weekly",$B6,0))+(IF($C6="2WeekA",$B6,0))</f>
        <v>0</v>
      </c>
      <c r="V6" s="19">
        <f>(IF($C6="EOM",$B6,0))+(IF($C6="Weekly",$B6,0))+(IF($C6="2Week",$B6,0))</f>
        <v>0</v>
      </c>
      <c r="W6" s="19">
        <f>+(IF($C6="FOM",$B6,0))+(IF($C6="Weekly",$B6,0))+(IF($C6="2WeekA",$B6,0))</f>
        <v>0</v>
      </c>
      <c r="X6" s="19">
        <f>+(IF($C6="15Mo",$B6,0))+(IF($C6="Weekly",$B6,0))+(IF($C6="2Week",$B6,0))</f>
        <v>0</v>
      </c>
      <c r="Y6" s="19">
        <f>+(IF($C6="Weekly",$B6,0))+(IF($C6="2WeekA",$B6,0))</f>
        <v>0</v>
      </c>
      <c r="Z6" s="19">
        <f>(IF($C6="EOM",$B6,0))+(IF($C6="Weekly",$B6,0))+(IF($C6="2Week",$B6,0))</f>
        <v>0</v>
      </c>
      <c r="AA6" s="19">
        <f>+(IF($C6="FOM",$B6,0))+(IF($C6="Weekly",$B6,0))+(IF($C6="2WeekA",$B6,0))</f>
        <v>0</v>
      </c>
      <c r="AB6" s="19">
        <f>0+(IF($C6="Weekly",$B6,0))+(IF($C6="2Week",$B6,0))</f>
        <v>0</v>
      </c>
      <c r="AC6" s="19">
        <f>+(IF($C6="15Mo",$B6,0))+(IF($C6="Weekly",$B6,0))+(IF($C6="2WeekA",$B6,0))</f>
        <v>0</v>
      </c>
      <c r="AD6" s="19">
        <f>(IF($C6="EOM",$B6,0))+(IF($C6="Weekly",$B6,0))+(IF($C6="2Week",$B6,0))</f>
        <v>0</v>
      </c>
      <c r="AE6" s="19">
        <f>+(IF($C6="FOM",$B6,0))+(IF($C6="Weekly",$B6,0))+(IF($C6="2WeekA",$B6,0))</f>
        <v>0</v>
      </c>
      <c r="AF6" s="19">
        <f>0+(IF($C6="Weekly",$B6,0))+(IF($C6="2Week",$B6,0))</f>
        <v>0</v>
      </c>
      <c r="AG6" s="19">
        <f>+(IF($C6="15Mo",$B6,0))+(IF($C6="Weekly",$B6,0))+(IF($C6="2WeekA",$B6,0))</f>
        <v>0</v>
      </c>
      <c r="AH6" s="19">
        <f>0+(IF($C6="Weekly",$B6,0))+(IF($C6="2Week",$B6,0))</f>
        <v>0</v>
      </c>
      <c r="AI6" s="19">
        <f>+(IF($C6="EOM",$B6,0))+(IF($C6="Weekly",$B6,0))+(IF($C6="2WeekA",$B6,0))</f>
        <v>0</v>
      </c>
      <c r="AJ6" s="19">
        <f>0+(IF($C6="FOM",$B6,0))+(IF($C6="Weekly",$B6,0))+(IF($C6="2Week",$B6,0))</f>
        <v>0</v>
      </c>
      <c r="AK6" s="19">
        <f>+(IF($C6="Weekly",$B6,0))+(IF($C6="2WeekA",$B6,0))</f>
        <v>0</v>
      </c>
      <c r="AL6" s="19">
        <f>0+(IF($C6="15Mo",$B6,0))+(IF($C6="Weekly",$B6,0))+(IF($C6="2Week",$B6,0))</f>
        <v>0</v>
      </c>
      <c r="AM6" s="19">
        <f>+(IF($C6="EOM",$B6,0))+(IF($C6="Weekly",$B6,0))+(IF($C6="2WeekA",$B6,0))</f>
        <v>0</v>
      </c>
      <c r="AN6" s="19">
        <f>0+(IF($C6="FOM",$B6,0))+(IF($C6="Weekly",$B6,0))+(IF($C6="2Week",$B6,0))</f>
        <v>0</v>
      </c>
      <c r="AO6" s="19">
        <f>+(IF($C6="Weekly",$B6,0))+(IF($C6="2WeekA",$B6,0))</f>
        <v>0</v>
      </c>
      <c r="AP6" s="19">
        <f>0+(IF($C6="15Mo",$B6,0))+(IF($C6="Weekly",$B6,0))+(IF($C6="2Week",$B6,0))</f>
        <v>0</v>
      </c>
      <c r="AQ6" s="19">
        <f>+(IF($C6="EOM",$B6,0))+(IF($C6="Weekly",$B6,0))+(IF($C6="2WeekA",$B6,0))</f>
        <v>0</v>
      </c>
      <c r="AR6" s="19">
        <f>0+(IF($C6="FOM",$B6,0))+(IF($C6="Weekly",$B6,0))+(IF($C6="2Week",$B6,0))</f>
        <v>0</v>
      </c>
      <c r="AS6" s="19">
        <f>+(IF($C6="Weekly",$B6,0))+(IF($C6="2WeekA",$B6,0))</f>
        <v>0</v>
      </c>
      <c r="AT6" s="19">
        <f>0+(IF($C6="15Mo",$B6,0))+(IF($C6="Weekly",$B6,0))+(IF($C6="2Week",$B6,0))</f>
        <v>0</v>
      </c>
      <c r="AU6" s="19">
        <f>+(IF($C6="Weekly",$B6,0))+(IF($C6="2WeekA",$B6,0))</f>
        <v>0</v>
      </c>
      <c r="AV6" s="19">
        <f>(IF($C6="EOM",$B6,0))+(IF($C6="Weekly",$B6,0))+(IF($C6="2Week",$B6,0))</f>
        <v>0</v>
      </c>
      <c r="AW6" s="19">
        <f>+(IF($C6="FOM",$B6,0))+(IF($C6="Weekly",$B6,0))+(IF($C6="2WeekA",$B6,0))</f>
        <v>0</v>
      </c>
      <c r="AX6" s="19">
        <f>0+(IF($C6="Weekly",$B6,0))+(IF($C6="2Week",$B6,0))</f>
        <v>0</v>
      </c>
      <c r="AY6" s="19">
        <f>+(IF($C6="15Mo",$B6,0))+(IF($C6="Weekly",$B6,0))+(IF($C6="2WeekA",$B6,0))</f>
        <v>0</v>
      </c>
      <c r="AZ6" s="19">
        <f>(IF($C6="EOM",$B6,0))+(IF($C6="Weekly",$B6,0))+(IF($C6="2Week",$B6,0))</f>
        <v>0</v>
      </c>
      <c r="BA6" s="19">
        <f>+(IF($C6="FOM",$B6,0))+(IF($C6="Weekly",$B6,0))+(IF($C6="2WeekA",$B6,0))</f>
        <v>0</v>
      </c>
      <c r="BB6" s="19">
        <f>0+(IF($C6="Weekly",$B6,0))+(IF($C6="2Week",$B6,0))</f>
        <v>0</v>
      </c>
      <c r="BC6" s="19">
        <f>+(IF($C6="15Mo",$B6,0))+(IF($C6="Weekly",$B6,0))+(IF($C6="2WeekA",$B6,0))</f>
        <v>0</v>
      </c>
      <c r="BD6" s="19">
        <f>(IF($C6="EOM",$B6,0))+(IF($C6="Weekly",$B6,0))+(IF($C6="2Week",$B6,0))</f>
        <v>0</v>
      </c>
      <c r="BF6" s="57">
        <f>SUM(E6:BE6)</f>
        <v>0</v>
      </c>
      <c r="BH6" s="58">
        <f>BF6-Forecast!BF6</f>
        <v>0</v>
      </c>
    </row>
    <row r="7" spans="1:64" x14ac:dyDescent="0.25">
      <c r="A7" s="53">
        <f>'Instructions &amp; Assumptions'!A61</f>
        <v>0</v>
      </c>
      <c r="B7" s="54">
        <f>'Instructions &amp; Assumptions'!B61</f>
        <v>0</v>
      </c>
      <c r="C7" s="55">
        <f>'Instructions &amp; Assumptions'!C61</f>
        <v>0</v>
      </c>
      <c r="D7" s="55"/>
      <c r="E7" s="19">
        <f t="shared" si="2"/>
        <v>0</v>
      </c>
      <c r="F7" s="19">
        <f t="shared" si="3"/>
        <v>0</v>
      </c>
      <c r="G7" s="19">
        <f t="shared" si="4"/>
        <v>0</v>
      </c>
      <c r="H7" s="19">
        <f t="shared" si="5"/>
        <v>0</v>
      </c>
      <c r="I7" s="19">
        <f t="shared" si="6"/>
        <v>0</v>
      </c>
      <c r="J7" s="19">
        <f t="shared" ref="J7:J15" si="7">0+(IF($C7="FOM",$B7,0))+(IF($C7="Weekly",$B7,0))+(IF($C7="2Week",$B7,0))</f>
        <v>0</v>
      </c>
      <c r="K7" s="19">
        <f t="shared" ref="K7:K15" si="8">+(IF($C7="Weekly",$B7,0))+(IF($C7="2WeekA",$B7,0))</f>
        <v>0</v>
      </c>
      <c r="L7" s="19">
        <f t="shared" ref="L7:L15" si="9">0++(IF($C7="15Mo",$B7,0))+(IF($C7="Weekly",$B7,0))+(IF($C7="2Week",$B7,0))</f>
        <v>0</v>
      </c>
      <c r="M7" s="19">
        <f t="shared" ref="M7:M14" si="10">+(IF($C7="EOM",$B7,0))+(IF($C7="Weekly",$B7,0))+(IF($C7="2WeekA",$B7,0))</f>
        <v>0</v>
      </c>
      <c r="N7" s="19">
        <f t="shared" ref="N7:N14" si="11">0+(IF($C7="FOM",$B7,0))+(IF($C7="Weekly",$B7,0))+(IF($C7="2Week",$B7,0))</f>
        <v>0</v>
      </c>
      <c r="O7" s="19">
        <f t="shared" ref="O7:O14" si="12">+(IF($C7="Weekly",$B7,0))+(IF($C7="2WeekA",$B7,0))</f>
        <v>0</v>
      </c>
      <c r="P7" s="19">
        <f t="shared" ref="P7:P14" si="13">0++(IF($C7="15Mo",$B7,0))+(IF($C7="Weekly",$B7,0))+(IF($C7="2Week",$B7,0))</f>
        <v>0</v>
      </c>
      <c r="Q7" s="19">
        <f t="shared" ref="Q7:Q14" si="14">+(IF($C7="EOM",$B7,0))+(IF($C7="Weekly",$B7,0))+(IF($C7="2WeekA",$B7,0))</f>
        <v>0</v>
      </c>
      <c r="R7" s="19">
        <f t="shared" ref="R7:R14" si="15">0+(IF($C7="FOM",$B7,0))+(IF($C7="Weekly",$B7,0))+(IF($C7="2Week",$B7,0))</f>
        <v>0</v>
      </c>
      <c r="S7" s="19">
        <f t="shared" ref="S7:S14" si="16">+(IF($C7="Weekly",$B7,0))+(IF($C7="2WeekA",$B7,0))</f>
        <v>0</v>
      </c>
      <c r="T7" s="19">
        <f t="shared" ref="T7:T14" si="17">0++(IF($C7="15Mo",$B7,0))+(IF($C7="Weekly",$B7,0))+(IF($C7="2Week",$B7,0))</f>
        <v>0</v>
      </c>
      <c r="U7" s="19">
        <f t="shared" ref="U7:U14" si="18">+(IF($C7="Weekly",$B7,0))+(IF($C7="2WeekA",$B7,0))</f>
        <v>0</v>
      </c>
      <c r="V7" s="19">
        <f t="shared" ref="V7:V14" si="19">(IF($C7="EOM",$B7,0))+(IF($C7="Weekly",$B7,0))+(IF($C7="2Week",$B7,0))</f>
        <v>0</v>
      </c>
      <c r="W7" s="19">
        <f t="shared" ref="W7:W14" si="20">+(IF($C7="FOM",$B7,0))+(IF($C7="Weekly",$B7,0))+(IF($C7="2WeekA",$B7,0))</f>
        <v>0</v>
      </c>
      <c r="X7" s="19">
        <f t="shared" ref="X7:X14" si="21">+(IF($C7="15Mo",$B7,0))+(IF($C7="Weekly",$B7,0))+(IF($C7="2Week",$B7,0))</f>
        <v>0</v>
      </c>
      <c r="Y7" s="19">
        <f t="shared" ref="Y7:Y14" si="22">+(IF($C7="Weekly",$B7,0))+(IF($C7="2WeekA",$B7,0))</f>
        <v>0</v>
      </c>
      <c r="Z7" s="19">
        <f t="shared" ref="Z7:Z14" si="23">(IF($C7="EOM",$B7,0))+(IF($C7="Weekly",$B7,0))+(IF($C7="2Week",$B7,0))</f>
        <v>0</v>
      </c>
      <c r="AA7" s="19">
        <f t="shared" ref="AA7:AA14" si="24">+(IF($C7="FOM",$B7,0))+(IF($C7="Weekly",$B7,0))+(IF($C7="2WeekA",$B7,0))</f>
        <v>0</v>
      </c>
      <c r="AB7" s="19">
        <f t="shared" ref="AB7:AB14" si="25">0+(IF($C7="Weekly",$B7,0))+(IF($C7="2Week",$B7,0))</f>
        <v>0</v>
      </c>
      <c r="AC7" s="19">
        <f t="shared" ref="AC7:AC14" si="26">+(IF($C7="15Mo",$B7,0))+(IF($C7="Weekly",$B7,0))+(IF($C7="2WeekA",$B7,0))</f>
        <v>0</v>
      </c>
      <c r="AD7" s="19">
        <f t="shared" ref="AD7:AD14" si="27">(IF($C7="EOM",$B7,0))+(IF($C7="Weekly",$B7,0))+(IF($C7="2Week",$B7,0))</f>
        <v>0</v>
      </c>
      <c r="AE7" s="19">
        <f t="shared" ref="AE7:AE14" si="28">+(IF($C7="FOM",$B7,0))+(IF($C7="Weekly",$B7,0))+(IF($C7="2WeekA",$B7,0))</f>
        <v>0</v>
      </c>
      <c r="AF7" s="19">
        <f t="shared" ref="AF7:AF14" si="29">0+(IF($C7="Weekly",$B7,0))+(IF($C7="2Week",$B7,0))</f>
        <v>0</v>
      </c>
      <c r="AG7" s="19">
        <f t="shared" ref="AG7:AG14" si="30">+(IF($C7="15Mo",$B7,0))+(IF($C7="Weekly",$B7,0))+(IF($C7="2WeekA",$B7,0))</f>
        <v>0</v>
      </c>
      <c r="AH7" s="19">
        <f t="shared" ref="AH7:AH14" si="31">0+(IF($C7="Weekly",$B7,0))+(IF($C7="2Week",$B7,0))</f>
        <v>0</v>
      </c>
      <c r="AI7" s="19">
        <f t="shared" ref="AI7:AI14" si="32">+(IF($C7="EOM",$B7,0))+(IF($C7="Weekly",$B7,0))+(IF($C7="2WeekA",$B7,0))</f>
        <v>0</v>
      </c>
      <c r="AJ7" s="19">
        <f t="shared" ref="AJ7:AJ14" si="33">0+(IF($C7="FOM",$B7,0))+(IF($C7="Weekly",$B7,0))+(IF($C7="2Week",$B7,0))</f>
        <v>0</v>
      </c>
      <c r="AK7" s="19">
        <f t="shared" ref="AK7:AK15" si="34">+(IF($C7="Weekly",$B7,0))+(IF($C7="2WeekA",$B7,0))</f>
        <v>0</v>
      </c>
      <c r="AL7" s="19">
        <f t="shared" ref="AL7:AL15" si="35">0+(IF($C7="15Mo",$B7,0))+(IF($C7="Weekly",$B7,0))+(IF($C7="2Week",$B7,0))</f>
        <v>0</v>
      </c>
      <c r="AM7" s="19">
        <f t="shared" ref="AM7:AM15" si="36">+(IF($C7="EOM",$B7,0))+(IF($C7="Weekly",$B7,0))+(IF($C7="2WeekA",$B7,0))</f>
        <v>0</v>
      </c>
      <c r="AN7" s="19">
        <f t="shared" ref="AN7:AN15" si="37">0+(IF($C7="FOM",$B7,0))+(IF($C7="Weekly",$B7,0))+(IF($C7="2Week",$B7,0))</f>
        <v>0</v>
      </c>
      <c r="AO7" s="19">
        <f t="shared" ref="AO7:AO15" si="38">+(IF($C7="Weekly",$B7,0))+(IF($C7="2WeekA",$B7,0))</f>
        <v>0</v>
      </c>
      <c r="AP7" s="19">
        <f t="shared" ref="AP7:AP15" si="39">0+(IF($C7="15Mo",$B7,0))+(IF($C7="Weekly",$B7,0))+(IF($C7="2Week",$B7,0))</f>
        <v>0</v>
      </c>
      <c r="AQ7" s="19">
        <f t="shared" ref="AQ7:AQ15" si="40">+(IF($C7="EOM",$B7,0))+(IF($C7="Weekly",$B7,0))+(IF($C7="2WeekA",$B7,0))</f>
        <v>0</v>
      </c>
      <c r="AR7" s="19">
        <f t="shared" ref="AR7:AR15" si="41">0+(IF($C7="FOM",$B7,0))+(IF($C7="Weekly",$B7,0))+(IF($C7="2Week",$B7,0))</f>
        <v>0</v>
      </c>
      <c r="AS7" s="19">
        <f t="shared" ref="AS7:AS15" si="42">+(IF($C7="Weekly",$B7,0))+(IF($C7="2WeekA",$B7,0))</f>
        <v>0</v>
      </c>
      <c r="AT7" s="19">
        <f t="shared" ref="AT7:AT15" si="43">0+(IF($C7="15Mo",$B7,0))+(IF($C7="Weekly",$B7,0))+(IF($C7="2Week",$B7,0))</f>
        <v>0</v>
      </c>
      <c r="AU7" s="19">
        <f t="shared" ref="AU7:AU15" si="44">+(IF($C7="Weekly",$B7,0))+(IF($C7="2WeekA",$B7,0))</f>
        <v>0</v>
      </c>
      <c r="AV7" s="19">
        <f t="shared" ref="AV7:AV15" si="45">(IF($C7="EOM",$B7,0))+(IF($C7="Weekly",$B7,0))+(IF($C7="2Week",$B7,0))</f>
        <v>0</v>
      </c>
      <c r="AW7" s="19">
        <f t="shared" ref="AW7:AW15" si="46">+(IF($C7="FOM",$B7,0))+(IF($C7="Weekly",$B7,0))+(IF($C7="2WeekA",$B7,0))</f>
        <v>0</v>
      </c>
      <c r="AX7" s="19">
        <f t="shared" ref="AX7:AX15" si="47">0+(IF($C7="Weekly",$B7,0))+(IF($C7="2Week",$B7,0))</f>
        <v>0</v>
      </c>
      <c r="AY7" s="19">
        <f t="shared" ref="AY7:AY15" si="48">+(IF($C7="15Mo",$B7,0))+(IF($C7="Weekly",$B7,0))+(IF($C7="2WeekA",$B7,0))</f>
        <v>0</v>
      </c>
      <c r="AZ7" s="19">
        <f t="shared" ref="AZ7:AZ15" si="49">(IF($C7="EOM",$B7,0))+(IF($C7="Weekly",$B7,0))+(IF($C7="2Week",$B7,0))</f>
        <v>0</v>
      </c>
      <c r="BA7" s="19">
        <f t="shared" ref="BA7:BA15" si="50">+(IF($C7="FOM",$B7,0))+(IF($C7="Weekly",$B7,0))+(IF($C7="2WeekA",$B7,0))</f>
        <v>0</v>
      </c>
      <c r="BB7" s="19">
        <f t="shared" ref="BB7:BB15" si="51">0+(IF($C7="Weekly",$B7,0))+(IF($C7="2Week",$B7,0))</f>
        <v>0</v>
      </c>
      <c r="BC7" s="19">
        <f t="shared" ref="BC7:BC15" si="52">+(IF($C7="15Mo",$B7,0))+(IF($C7="Weekly",$B7,0))+(IF($C7="2WeekA",$B7,0))</f>
        <v>0</v>
      </c>
      <c r="BD7" s="19">
        <f t="shared" ref="BD7:BD15" si="53">(IF($C7="EOM",$B7,0))+(IF($C7="Weekly",$B7,0))+(IF($C7="2Week",$B7,0))</f>
        <v>0</v>
      </c>
      <c r="BF7" s="57">
        <f t="shared" ref="BF7:BF15" si="54">SUM(E7:BE7)</f>
        <v>0</v>
      </c>
      <c r="BH7" s="58">
        <f>BF7-Forecast!BF7</f>
        <v>0</v>
      </c>
    </row>
    <row r="8" spans="1:64" x14ac:dyDescent="0.25">
      <c r="A8" s="53">
        <f>'Instructions &amp; Assumptions'!A62</f>
        <v>0</v>
      </c>
      <c r="B8" s="54">
        <f>'Instructions &amp; Assumptions'!B62</f>
        <v>0</v>
      </c>
      <c r="C8" s="55">
        <f>'Instructions &amp; Assumptions'!C62</f>
        <v>0</v>
      </c>
      <c r="D8" s="55"/>
      <c r="E8" s="19">
        <f t="shared" si="2"/>
        <v>0</v>
      </c>
      <c r="F8" s="19">
        <f t="shared" si="3"/>
        <v>0</v>
      </c>
      <c r="G8" s="19">
        <f t="shared" si="4"/>
        <v>0</v>
      </c>
      <c r="H8" s="19">
        <f t="shared" si="5"/>
        <v>0</v>
      </c>
      <c r="I8" s="19">
        <f t="shared" si="6"/>
        <v>0</v>
      </c>
      <c r="J8" s="19">
        <f t="shared" si="7"/>
        <v>0</v>
      </c>
      <c r="K8" s="19">
        <f t="shared" si="8"/>
        <v>0</v>
      </c>
      <c r="L8" s="19">
        <f t="shared" si="9"/>
        <v>0</v>
      </c>
      <c r="M8" s="19">
        <f t="shared" si="10"/>
        <v>0</v>
      </c>
      <c r="N8" s="19">
        <f t="shared" si="11"/>
        <v>0</v>
      </c>
      <c r="O8" s="19">
        <f t="shared" si="12"/>
        <v>0</v>
      </c>
      <c r="P8" s="19">
        <f t="shared" si="13"/>
        <v>0</v>
      </c>
      <c r="Q8" s="19">
        <f t="shared" si="14"/>
        <v>0</v>
      </c>
      <c r="R8" s="19">
        <f t="shared" si="15"/>
        <v>0</v>
      </c>
      <c r="S8" s="19">
        <f t="shared" si="16"/>
        <v>0</v>
      </c>
      <c r="T8" s="19">
        <f t="shared" si="17"/>
        <v>0</v>
      </c>
      <c r="U8" s="19">
        <f t="shared" si="18"/>
        <v>0</v>
      </c>
      <c r="V8" s="19">
        <f t="shared" si="19"/>
        <v>0</v>
      </c>
      <c r="W8" s="19">
        <f t="shared" si="20"/>
        <v>0</v>
      </c>
      <c r="X8" s="19">
        <f t="shared" si="21"/>
        <v>0</v>
      </c>
      <c r="Y8" s="19">
        <f t="shared" si="22"/>
        <v>0</v>
      </c>
      <c r="Z8" s="19">
        <f t="shared" si="23"/>
        <v>0</v>
      </c>
      <c r="AA8" s="19">
        <f t="shared" si="24"/>
        <v>0</v>
      </c>
      <c r="AB8" s="19">
        <f t="shared" si="25"/>
        <v>0</v>
      </c>
      <c r="AC8" s="19">
        <f t="shared" si="26"/>
        <v>0</v>
      </c>
      <c r="AD8" s="19">
        <f t="shared" si="27"/>
        <v>0</v>
      </c>
      <c r="AE8" s="19">
        <f t="shared" si="28"/>
        <v>0</v>
      </c>
      <c r="AF8" s="19">
        <f t="shared" si="29"/>
        <v>0</v>
      </c>
      <c r="AG8" s="19">
        <f t="shared" si="30"/>
        <v>0</v>
      </c>
      <c r="AH8" s="19">
        <f t="shared" si="31"/>
        <v>0</v>
      </c>
      <c r="AI8" s="19">
        <f t="shared" si="32"/>
        <v>0</v>
      </c>
      <c r="AJ8" s="19">
        <f t="shared" si="33"/>
        <v>0</v>
      </c>
      <c r="AK8" s="19">
        <f t="shared" si="34"/>
        <v>0</v>
      </c>
      <c r="AL8" s="19">
        <f t="shared" si="35"/>
        <v>0</v>
      </c>
      <c r="AM8" s="19">
        <f t="shared" si="36"/>
        <v>0</v>
      </c>
      <c r="AN8" s="19">
        <f t="shared" si="37"/>
        <v>0</v>
      </c>
      <c r="AO8" s="19">
        <f t="shared" si="38"/>
        <v>0</v>
      </c>
      <c r="AP8" s="19">
        <f t="shared" si="39"/>
        <v>0</v>
      </c>
      <c r="AQ8" s="19">
        <f t="shared" si="40"/>
        <v>0</v>
      </c>
      <c r="AR8" s="19">
        <f t="shared" si="41"/>
        <v>0</v>
      </c>
      <c r="AS8" s="19">
        <f t="shared" si="42"/>
        <v>0</v>
      </c>
      <c r="AT8" s="19">
        <f t="shared" si="43"/>
        <v>0</v>
      </c>
      <c r="AU8" s="19">
        <f t="shared" si="44"/>
        <v>0</v>
      </c>
      <c r="AV8" s="19">
        <f t="shared" si="45"/>
        <v>0</v>
      </c>
      <c r="AW8" s="19">
        <f t="shared" si="46"/>
        <v>0</v>
      </c>
      <c r="AX8" s="19">
        <f t="shared" si="47"/>
        <v>0</v>
      </c>
      <c r="AY8" s="19">
        <f t="shared" si="48"/>
        <v>0</v>
      </c>
      <c r="AZ8" s="19">
        <f t="shared" si="49"/>
        <v>0</v>
      </c>
      <c r="BA8" s="19">
        <f t="shared" si="50"/>
        <v>0</v>
      </c>
      <c r="BB8" s="19">
        <f t="shared" si="51"/>
        <v>0</v>
      </c>
      <c r="BC8" s="19">
        <f t="shared" si="52"/>
        <v>0</v>
      </c>
      <c r="BD8" s="19">
        <f t="shared" si="53"/>
        <v>0</v>
      </c>
      <c r="BF8" s="57">
        <f t="shared" si="54"/>
        <v>0</v>
      </c>
      <c r="BH8" s="58">
        <f>BF8-Forecast!BF8</f>
        <v>0</v>
      </c>
    </row>
    <row r="9" spans="1:64" x14ac:dyDescent="0.25">
      <c r="A9" s="53">
        <f>'Instructions &amp; Assumptions'!A63</f>
        <v>0</v>
      </c>
      <c r="B9" s="54">
        <f>'Instructions &amp; Assumptions'!B63</f>
        <v>0</v>
      </c>
      <c r="C9" s="55">
        <f>'Instructions &amp; Assumptions'!C63</f>
        <v>0</v>
      </c>
      <c r="D9" s="55"/>
      <c r="E9" s="19">
        <f t="shared" si="2"/>
        <v>0</v>
      </c>
      <c r="F9" s="19">
        <f t="shared" si="3"/>
        <v>0</v>
      </c>
      <c r="G9" s="19">
        <f t="shared" si="4"/>
        <v>0</v>
      </c>
      <c r="H9" s="19">
        <f t="shared" si="5"/>
        <v>0</v>
      </c>
      <c r="I9" s="19">
        <f t="shared" si="6"/>
        <v>0</v>
      </c>
      <c r="J9" s="19">
        <f t="shared" si="7"/>
        <v>0</v>
      </c>
      <c r="K9" s="19">
        <f t="shared" si="8"/>
        <v>0</v>
      </c>
      <c r="L9" s="19">
        <f t="shared" si="9"/>
        <v>0</v>
      </c>
      <c r="M9" s="19">
        <f t="shared" si="10"/>
        <v>0</v>
      </c>
      <c r="N9" s="19">
        <f t="shared" si="11"/>
        <v>0</v>
      </c>
      <c r="O9" s="19">
        <f t="shared" si="12"/>
        <v>0</v>
      </c>
      <c r="P9" s="19">
        <f t="shared" si="13"/>
        <v>0</v>
      </c>
      <c r="Q9" s="19">
        <f t="shared" si="14"/>
        <v>0</v>
      </c>
      <c r="R9" s="19">
        <f t="shared" si="15"/>
        <v>0</v>
      </c>
      <c r="S9" s="19">
        <f t="shared" si="16"/>
        <v>0</v>
      </c>
      <c r="T9" s="19">
        <f t="shared" si="17"/>
        <v>0</v>
      </c>
      <c r="U9" s="19">
        <f t="shared" si="18"/>
        <v>0</v>
      </c>
      <c r="V9" s="19">
        <f t="shared" si="19"/>
        <v>0</v>
      </c>
      <c r="W9" s="19">
        <f t="shared" si="20"/>
        <v>0</v>
      </c>
      <c r="X9" s="19">
        <f t="shared" si="21"/>
        <v>0</v>
      </c>
      <c r="Y9" s="19">
        <f t="shared" si="22"/>
        <v>0</v>
      </c>
      <c r="Z9" s="19">
        <f t="shared" si="23"/>
        <v>0</v>
      </c>
      <c r="AA9" s="19">
        <f t="shared" si="24"/>
        <v>0</v>
      </c>
      <c r="AB9" s="19">
        <f t="shared" si="25"/>
        <v>0</v>
      </c>
      <c r="AC9" s="19">
        <f t="shared" si="26"/>
        <v>0</v>
      </c>
      <c r="AD9" s="19">
        <f t="shared" si="27"/>
        <v>0</v>
      </c>
      <c r="AE9" s="19">
        <f t="shared" si="28"/>
        <v>0</v>
      </c>
      <c r="AF9" s="19">
        <f t="shared" si="29"/>
        <v>0</v>
      </c>
      <c r="AG9" s="19">
        <f t="shared" si="30"/>
        <v>0</v>
      </c>
      <c r="AH9" s="19">
        <f t="shared" si="31"/>
        <v>0</v>
      </c>
      <c r="AI9" s="19">
        <f t="shared" si="32"/>
        <v>0</v>
      </c>
      <c r="AJ9" s="19">
        <f t="shared" si="33"/>
        <v>0</v>
      </c>
      <c r="AK9" s="19">
        <f t="shared" si="34"/>
        <v>0</v>
      </c>
      <c r="AL9" s="19">
        <f t="shared" si="35"/>
        <v>0</v>
      </c>
      <c r="AM9" s="19">
        <f t="shared" si="36"/>
        <v>0</v>
      </c>
      <c r="AN9" s="19">
        <f t="shared" si="37"/>
        <v>0</v>
      </c>
      <c r="AO9" s="19">
        <f t="shared" si="38"/>
        <v>0</v>
      </c>
      <c r="AP9" s="19">
        <f t="shared" si="39"/>
        <v>0</v>
      </c>
      <c r="AQ9" s="19">
        <f t="shared" si="40"/>
        <v>0</v>
      </c>
      <c r="AR9" s="19">
        <f t="shared" si="41"/>
        <v>0</v>
      </c>
      <c r="AS9" s="19">
        <f t="shared" si="42"/>
        <v>0</v>
      </c>
      <c r="AT9" s="19">
        <f t="shared" si="43"/>
        <v>0</v>
      </c>
      <c r="AU9" s="19">
        <f t="shared" si="44"/>
        <v>0</v>
      </c>
      <c r="AV9" s="19">
        <f t="shared" si="45"/>
        <v>0</v>
      </c>
      <c r="AW9" s="19">
        <f t="shared" si="46"/>
        <v>0</v>
      </c>
      <c r="AX9" s="19">
        <f t="shared" si="47"/>
        <v>0</v>
      </c>
      <c r="AY9" s="19">
        <f t="shared" si="48"/>
        <v>0</v>
      </c>
      <c r="AZ9" s="19">
        <f t="shared" si="49"/>
        <v>0</v>
      </c>
      <c r="BA9" s="19">
        <f t="shared" si="50"/>
        <v>0</v>
      </c>
      <c r="BB9" s="19">
        <f t="shared" si="51"/>
        <v>0</v>
      </c>
      <c r="BC9" s="19">
        <f t="shared" si="52"/>
        <v>0</v>
      </c>
      <c r="BD9" s="19">
        <f t="shared" si="53"/>
        <v>0</v>
      </c>
      <c r="BF9" s="57">
        <f t="shared" si="54"/>
        <v>0</v>
      </c>
      <c r="BH9" s="58">
        <f>BF9-Forecast!BF9</f>
        <v>0</v>
      </c>
    </row>
    <row r="10" spans="1:64" x14ac:dyDescent="0.25">
      <c r="A10" s="53">
        <f>'Instructions &amp; Assumptions'!A64</f>
        <v>0</v>
      </c>
      <c r="B10" s="54">
        <f>'Instructions &amp; Assumptions'!B64</f>
        <v>0</v>
      </c>
      <c r="C10" s="55">
        <f>'Instructions &amp; Assumptions'!C64</f>
        <v>0</v>
      </c>
      <c r="D10" s="55"/>
      <c r="E10" s="19">
        <f t="shared" si="2"/>
        <v>0</v>
      </c>
      <c r="F10" s="19">
        <f t="shared" si="3"/>
        <v>0</v>
      </c>
      <c r="G10" s="19">
        <f t="shared" si="4"/>
        <v>0</v>
      </c>
      <c r="H10" s="19">
        <f t="shared" si="5"/>
        <v>0</v>
      </c>
      <c r="I10" s="19">
        <f t="shared" si="6"/>
        <v>0</v>
      </c>
      <c r="J10" s="19">
        <f t="shared" si="7"/>
        <v>0</v>
      </c>
      <c r="K10" s="19">
        <f t="shared" si="8"/>
        <v>0</v>
      </c>
      <c r="L10" s="19">
        <f t="shared" si="9"/>
        <v>0</v>
      </c>
      <c r="M10" s="19">
        <f t="shared" si="10"/>
        <v>0</v>
      </c>
      <c r="N10" s="19">
        <f t="shared" si="11"/>
        <v>0</v>
      </c>
      <c r="O10" s="19">
        <f t="shared" si="12"/>
        <v>0</v>
      </c>
      <c r="P10" s="19">
        <f t="shared" si="13"/>
        <v>0</v>
      </c>
      <c r="Q10" s="19">
        <f t="shared" si="14"/>
        <v>0</v>
      </c>
      <c r="R10" s="19">
        <f t="shared" si="15"/>
        <v>0</v>
      </c>
      <c r="S10" s="19">
        <f t="shared" si="16"/>
        <v>0</v>
      </c>
      <c r="T10" s="19">
        <f t="shared" si="17"/>
        <v>0</v>
      </c>
      <c r="U10" s="19">
        <f t="shared" si="18"/>
        <v>0</v>
      </c>
      <c r="V10" s="19">
        <f t="shared" si="19"/>
        <v>0</v>
      </c>
      <c r="W10" s="19">
        <f t="shared" si="20"/>
        <v>0</v>
      </c>
      <c r="X10" s="19">
        <f t="shared" si="21"/>
        <v>0</v>
      </c>
      <c r="Y10" s="19">
        <f t="shared" si="22"/>
        <v>0</v>
      </c>
      <c r="Z10" s="19">
        <f t="shared" si="23"/>
        <v>0</v>
      </c>
      <c r="AA10" s="19">
        <f t="shared" si="24"/>
        <v>0</v>
      </c>
      <c r="AB10" s="19">
        <f t="shared" si="25"/>
        <v>0</v>
      </c>
      <c r="AC10" s="19">
        <f t="shared" si="26"/>
        <v>0</v>
      </c>
      <c r="AD10" s="19">
        <f t="shared" si="27"/>
        <v>0</v>
      </c>
      <c r="AE10" s="19">
        <f t="shared" si="28"/>
        <v>0</v>
      </c>
      <c r="AF10" s="19">
        <f t="shared" si="29"/>
        <v>0</v>
      </c>
      <c r="AG10" s="19">
        <f t="shared" si="30"/>
        <v>0</v>
      </c>
      <c r="AH10" s="19">
        <f t="shared" si="31"/>
        <v>0</v>
      </c>
      <c r="AI10" s="19">
        <f t="shared" si="32"/>
        <v>0</v>
      </c>
      <c r="AJ10" s="19">
        <f t="shared" si="33"/>
        <v>0</v>
      </c>
      <c r="AK10" s="19">
        <f t="shared" si="34"/>
        <v>0</v>
      </c>
      <c r="AL10" s="19">
        <f t="shared" si="35"/>
        <v>0</v>
      </c>
      <c r="AM10" s="19">
        <f t="shared" si="36"/>
        <v>0</v>
      </c>
      <c r="AN10" s="19">
        <f t="shared" si="37"/>
        <v>0</v>
      </c>
      <c r="AO10" s="19">
        <f t="shared" si="38"/>
        <v>0</v>
      </c>
      <c r="AP10" s="19">
        <f t="shared" si="39"/>
        <v>0</v>
      </c>
      <c r="AQ10" s="19">
        <f t="shared" si="40"/>
        <v>0</v>
      </c>
      <c r="AR10" s="19">
        <f t="shared" si="41"/>
        <v>0</v>
      </c>
      <c r="AS10" s="19">
        <f t="shared" si="42"/>
        <v>0</v>
      </c>
      <c r="AT10" s="19">
        <f t="shared" si="43"/>
        <v>0</v>
      </c>
      <c r="AU10" s="19">
        <f t="shared" si="44"/>
        <v>0</v>
      </c>
      <c r="AV10" s="19">
        <f t="shared" si="45"/>
        <v>0</v>
      </c>
      <c r="AW10" s="19">
        <f t="shared" si="46"/>
        <v>0</v>
      </c>
      <c r="AX10" s="19">
        <f t="shared" si="47"/>
        <v>0</v>
      </c>
      <c r="AY10" s="19">
        <f t="shared" si="48"/>
        <v>0</v>
      </c>
      <c r="AZ10" s="19">
        <f t="shared" si="49"/>
        <v>0</v>
      </c>
      <c r="BA10" s="19">
        <f t="shared" si="50"/>
        <v>0</v>
      </c>
      <c r="BB10" s="19">
        <f t="shared" si="51"/>
        <v>0</v>
      </c>
      <c r="BC10" s="19">
        <f t="shared" si="52"/>
        <v>0</v>
      </c>
      <c r="BD10" s="19">
        <f t="shared" si="53"/>
        <v>0</v>
      </c>
      <c r="BF10" s="57">
        <f t="shared" si="54"/>
        <v>0</v>
      </c>
      <c r="BH10" s="58">
        <f>BF10-Forecast!BF10</f>
        <v>0</v>
      </c>
    </row>
    <row r="11" spans="1:64" x14ac:dyDescent="0.25">
      <c r="A11" s="53">
        <f>'Instructions &amp; Assumptions'!A65</f>
        <v>0</v>
      </c>
      <c r="B11" s="54">
        <f>'Instructions &amp; Assumptions'!B65</f>
        <v>0</v>
      </c>
      <c r="C11" s="55">
        <f>'Instructions &amp; Assumptions'!C65</f>
        <v>0</v>
      </c>
      <c r="D11" s="55"/>
      <c r="E11" s="19">
        <f t="shared" si="2"/>
        <v>0</v>
      </c>
      <c r="F11" s="19">
        <f t="shared" si="3"/>
        <v>0</v>
      </c>
      <c r="G11" s="19">
        <f t="shared" si="4"/>
        <v>0</v>
      </c>
      <c r="H11" s="19">
        <f t="shared" si="5"/>
        <v>0</v>
      </c>
      <c r="I11" s="19">
        <f t="shared" si="6"/>
        <v>0</v>
      </c>
      <c r="J11" s="19">
        <f t="shared" si="7"/>
        <v>0</v>
      </c>
      <c r="K11" s="19">
        <f t="shared" si="8"/>
        <v>0</v>
      </c>
      <c r="L11" s="19">
        <f t="shared" si="9"/>
        <v>0</v>
      </c>
      <c r="M11" s="19">
        <f t="shared" si="10"/>
        <v>0</v>
      </c>
      <c r="N11" s="19">
        <f t="shared" si="11"/>
        <v>0</v>
      </c>
      <c r="O11" s="19">
        <f t="shared" si="12"/>
        <v>0</v>
      </c>
      <c r="P11" s="19">
        <f t="shared" si="13"/>
        <v>0</v>
      </c>
      <c r="Q11" s="19">
        <f t="shared" si="14"/>
        <v>0</v>
      </c>
      <c r="R11" s="19">
        <f t="shared" si="15"/>
        <v>0</v>
      </c>
      <c r="S11" s="19">
        <f t="shared" si="16"/>
        <v>0</v>
      </c>
      <c r="T11" s="19">
        <f t="shared" si="17"/>
        <v>0</v>
      </c>
      <c r="U11" s="19">
        <f t="shared" si="18"/>
        <v>0</v>
      </c>
      <c r="V11" s="19">
        <f t="shared" si="19"/>
        <v>0</v>
      </c>
      <c r="W11" s="19">
        <f t="shared" si="20"/>
        <v>0</v>
      </c>
      <c r="X11" s="19">
        <f t="shared" si="21"/>
        <v>0</v>
      </c>
      <c r="Y11" s="19">
        <f t="shared" si="22"/>
        <v>0</v>
      </c>
      <c r="Z11" s="19">
        <f t="shared" si="23"/>
        <v>0</v>
      </c>
      <c r="AA11" s="19">
        <f t="shared" si="24"/>
        <v>0</v>
      </c>
      <c r="AB11" s="19">
        <f t="shared" si="25"/>
        <v>0</v>
      </c>
      <c r="AC11" s="19">
        <f t="shared" si="26"/>
        <v>0</v>
      </c>
      <c r="AD11" s="19">
        <f t="shared" si="27"/>
        <v>0</v>
      </c>
      <c r="AE11" s="19">
        <f t="shared" si="28"/>
        <v>0</v>
      </c>
      <c r="AF11" s="19">
        <f t="shared" si="29"/>
        <v>0</v>
      </c>
      <c r="AG11" s="19">
        <f t="shared" si="30"/>
        <v>0</v>
      </c>
      <c r="AH11" s="19">
        <f t="shared" si="31"/>
        <v>0</v>
      </c>
      <c r="AI11" s="19">
        <f t="shared" si="32"/>
        <v>0</v>
      </c>
      <c r="AJ11" s="19">
        <f t="shared" si="33"/>
        <v>0</v>
      </c>
      <c r="AK11" s="19">
        <f t="shared" si="34"/>
        <v>0</v>
      </c>
      <c r="AL11" s="19">
        <f t="shared" si="35"/>
        <v>0</v>
      </c>
      <c r="AM11" s="19">
        <f t="shared" si="36"/>
        <v>0</v>
      </c>
      <c r="AN11" s="19">
        <f t="shared" si="37"/>
        <v>0</v>
      </c>
      <c r="AO11" s="19">
        <f t="shared" si="38"/>
        <v>0</v>
      </c>
      <c r="AP11" s="19">
        <f t="shared" si="39"/>
        <v>0</v>
      </c>
      <c r="AQ11" s="19">
        <f t="shared" si="40"/>
        <v>0</v>
      </c>
      <c r="AR11" s="19">
        <f t="shared" si="41"/>
        <v>0</v>
      </c>
      <c r="AS11" s="19">
        <f t="shared" si="42"/>
        <v>0</v>
      </c>
      <c r="AT11" s="19">
        <f t="shared" si="43"/>
        <v>0</v>
      </c>
      <c r="AU11" s="19">
        <f t="shared" si="44"/>
        <v>0</v>
      </c>
      <c r="AV11" s="19">
        <f t="shared" si="45"/>
        <v>0</v>
      </c>
      <c r="AW11" s="19">
        <f t="shared" si="46"/>
        <v>0</v>
      </c>
      <c r="AX11" s="19">
        <f t="shared" si="47"/>
        <v>0</v>
      </c>
      <c r="AY11" s="19">
        <f t="shared" si="48"/>
        <v>0</v>
      </c>
      <c r="AZ11" s="19">
        <f t="shared" si="49"/>
        <v>0</v>
      </c>
      <c r="BA11" s="19">
        <f t="shared" si="50"/>
        <v>0</v>
      </c>
      <c r="BB11" s="19">
        <f t="shared" si="51"/>
        <v>0</v>
      </c>
      <c r="BC11" s="19">
        <f t="shared" si="52"/>
        <v>0</v>
      </c>
      <c r="BD11" s="19">
        <f t="shared" si="53"/>
        <v>0</v>
      </c>
      <c r="BF11" s="57">
        <f t="shared" si="54"/>
        <v>0</v>
      </c>
      <c r="BH11" s="58">
        <f>BF11-Forecast!BF11</f>
        <v>0</v>
      </c>
    </row>
    <row r="12" spans="1:64" x14ac:dyDescent="0.25">
      <c r="A12" s="53">
        <f>'Instructions &amp; Assumptions'!A66</f>
        <v>0</v>
      </c>
      <c r="B12" s="54">
        <f>'Instructions &amp; Assumptions'!B66</f>
        <v>0</v>
      </c>
      <c r="C12" s="55">
        <f>'Instructions &amp; Assumptions'!C66</f>
        <v>0</v>
      </c>
      <c r="D12" s="55"/>
      <c r="E12" s="19">
        <f t="shared" si="2"/>
        <v>0</v>
      </c>
      <c r="F12" s="19">
        <f t="shared" si="3"/>
        <v>0</v>
      </c>
      <c r="G12" s="19">
        <f t="shared" si="4"/>
        <v>0</v>
      </c>
      <c r="H12" s="19">
        <f t="shared" si="5"/>
        <v>0</v>
      </c>
      <c r="I12" s="19">
        <f t="shared" si="6"/>
        <v>0</v>
      </c>
      <c r="J12" s="19">
        <f t="shared" si="7"/>
        <v>0</v>
      </c>
      <c r="K12" s="19">
        <f t="shared" si="8"/>
        <v>0</v>
      </c>
      <c r="L12" s="19">
        <f t="shared" si="9"/>
        <v>0</v>
      </c>
      <c r="M12" s="19">
        <f t="shared" si="10"/>
        <v>0</v>
      </c>
      <c r="N12" s="19">
        <f t="shared" si="11"/>
        <v>0</v>
      </c>
      <c r="O12" s="19">
        <f t="shared" si="12"/>
        <v>0</v>
      </c>
      <c r="P12" s="19">
        <f t="shared" si="13"/>
        <v>0</v>
      </c>
      <c r="Q12" s="19">
        <f t="shared" si="14"/>
        <v>0</v>
      </c>
      <c r="R12" s="19">
        <f t="shared" si="15"/>
        <v>0</v>
      </c>
      <c r="S12" s="19">
        <f t="shared" si="16"/>
        <v>0</v>
      </c>
      <c r="T12" s="19">
        <f t="shared" si="17"/>
        <v>0</v>
      </c>
      <c r="U12" s="19">
        <f t="shared" si="18"/>
        <v>0</v>
      </c>
      <c r="V12" s="19">
        <f t="shared" si="19"/>
        <v>0</v>
      </c>
      <c r="W12" s="19">
        <f t="shared" si="20"/>
        <v>0</v>
      </c>
      <c r="X12" s="19">
        <f t="shared" si="21"/>
        <v>0</v>
      </c>
      <c r="Y12" s="19">
        <f t="shared" si="22"/>
        <v>0</v>
      </c>
      <c r="Z12" s="19">
        <f t="shared" si="23"/>
        <v>0</v>
      </c>
      <c r="AA12" s="19">
        <f t="shared" si="24"/>
        <v>0</v>
      </c>
      <c r="AB12" s="19">
        <f t="shared" si="25"/>
        <v>0</v>
      </c>
      <c r="AC12" s="19">
        <f t="shared" si="26"/>
        <v>0</v>
      </c>
      <c r="AD12" s="19">
        <f t="shared" si="27"/>
        <v>0</v>
      </c>
      <c r="AE12" s="19">
        <f t="shared" si="28"/>
        <v>0</v>
      </c>
      <c r="AF12" s="19">
        <f t="shared" si="29"/>
        <v>0</v>
      </c>
      <c r="AG12" s="19">
        <f t="shared" si="30"/>
        <v>0</v>
      </c>
      <c r="AH12" s="19">
        <f t="shared" si="31"/>
        <v>0</v>
      </c>
      <c r="AI12" s="19">
        <f t="shared" si="32"/>
        <v>0</v>
      </c>
      <c r="AJ12" s="19">
        <f t="shared" si="33"/>
        <v>0</v>
      </c>
      <c r="AK12" s="19">
        <f t="shared" si="34"/>
        <v>0</v>
      </c>
      <c r="AL12" s="19">
        <f t="shared" si="35"/>
        <v>0</v>
      </c>
      <c r="AM12" s="19">
        <f t="shared" si="36"/>
        <v>0</v>
      </c>
      <c r="AN12" s="19">
        <f t="shared" si="37"/>
        <v>0</v>
      </c>
      <c r="AO12" s="19">
        <f t="shared" si="38"/>
        <v>0</v>
      </c>
      <c r="AP12" s="19">
        <f t="shared" si="39"/>
        <v>0</v>
      </c>
      <c r="AQ12" s="19">
        <f t="shared" si="40"/>
        <v>0</v>
      </c>
      <c r="AR12" s="19">
        <f t="shared" si="41"/>
        <v>0</v>
      </c>
      <c r="AS12" s="19">
        <f t="shared" si="42"/>
        <v>0</v>
      </c>
      <c r="AT12" s="19">
        <f t="shared" si="43"/>
        <v>0</v>
      </c>
      <c r="AU12" s="19">
        <f t="shared" si="44"/>
        <v>0</v>
      </c>
      <c r="AV12" s="19">
        <f t="shared" si="45"/>
        <v>0</v>
      </c>
      <c r="AW12" s="19">
        <f t="shared" si="46"/>
        <v>0</v>
      </c>
      <c r="AX12" s="19">
        <f t="shared" si="47"/>
        <v>0</v>
      </c>
      <c r="AY12" s="19">
        <f t="shared" si="48"/>
        <v>0</v>
      </c>
      <c r="AZ12" s="19">
        <f t="shared" si="49"/>
        <v>0</v>
      </c>
      <c r="BA12" s="19">
        <f t="shared" si="50"/>
        <v>0</v>
      </c>
      <c r="BB12" s="19">
        <f t="shared" si="51"/>
        <v>0</v>
      </c>
      <c r="BC12" s="19">
        <f t="shared" si="52"/>
        <v>0</v>
      </c>
      <c r="BD12" s="19">
        <f t="shared" si="53"/>
        <v>0</v>
      </c>
      <c r="BF12" s="57">
        <f t="shared" si="54"/>
        <v>0</v>
      </c>
      <c r="BH12" s="58">
        <f>BF12-Forecast!BF12</f>
        <v>0</v>
      </c>
    </row>
    <row r="13" spans="1:64" x14ac:dyDescent="0.25">
      <c r="A13" s="53">
        <f>'Instructions &amp; Assumptions'!A67</f>
        <v>0</v>
      </c>
      <c r="B13" s="54">
        <f>'Instructions &amp; Assumptions'!B67</f>
        <v>0</v>
      </c>
      <c r="C13" s="55">
        <f>'Instructions &amp; Assumptions'!C67</f>
        <v>0</v>
      </c>
      <c r="D13" s="55"/>
      <c r="E13" s="19">
        <f t="shared" si="2"/>
        <v>0</v>
      </c>
      <c r="F13" s="19">
        <f t="shared" si="3"/>
        <v>0</v>
      </c>
      <c r="G13" s="19">
        <f>+(IF($C13="Weekly",$B13,0))+(IF($C13="2WeekA",$B13,0))+(IF($C13="15Mo",$B13,0))</f>
        <v>0</v>
      </c>
      <c r="H13" s="19">
        <f t="shared" si="5"/>
        <v>0</v>
      </c>
      <c r="I13" s="19">
        <f t="shared" si="6"/>
        <v>0</v>
      </c>
      <c r="J13" s="19">
        <f t="shared" si="7"/>
        <v>0</v>
      </c>
      <c r="K13" s="19">
        <f t="shared" si="8"/>
        <v>0</v>
      </c>
      <c r="L13" s="19">
        <f>0++(IF($C13="15Mo",$B13,0))+(IF($C13="Weekly",$B13,0))+(IF($C13="2Week",$B13,0))</f>
        <v>0</v>
      </c>
      <c r="M13" s="19">
        <f t="shared" si="10"/>
        <v>0</v>
      </c>
      <c r="N13" s="19">
        <f t="shared" si="11"/>
        <v>0</v>
      </c>
      <c r="O13" s="19">
        <f t="shared" si="12"/>
        <v>0</v>
      </c>
      <c r="P13" s="19">
        <f t="shared" si="13"/>
        <v>0</v>
      </c>
      <c r="Q13" s="19">
        <f t="shared" si="14"/>
        <v>0</v>
      </c>
      <c r="R13" s="19">
        <f t="shared" si="15"/>
        <v>0</v>
      </c>
      <c r="S13" s="19">
        <f t="shared" si="16"/>
        <v>0</v>
      </c>
      <c r="T13" s="19">
        <f t="shared" si="17"/>
        <v>0</v>
      </c>
      <c r="U13" s="19">
        <f t="shared" si="18"/>
        <v>0</v>
      </c>
      <c r="V13" s="19">
        <f t="shared" si="19"/>
        <v>0</v>
      </c>
      <c r="W13" s="19">
        <f t="shared" si="20"/>
        <v>0</v>
      </c>
      <c r="X13" s="19">
        <f t="shared" si="21"/>
        <v>0</v>
      </c>
      <c r="Y13" s="19">
        <f t="shared" si="22"/>
        <v>0</v>
      </c>
      <c r="Z13" s="19">
        <f t="shared" si="23"/>
        <v>0</v>
      </c>
      <c r="AA13" s="19">
        <f t="shared" si="24"/>
        <v>0</v>
      </c>
      <c r="AB13" s="19">
        <f t="shared" si="25"/>
        <v>0</v>
      </c>
      <c r="AC13" s="19">
        <f t="shared" si="26"/>
        <v>0</v>
      </c>
      <c r="AD13" s="19">
        <f t="shared" si="27"/>
        <v>0</v>
      </c>
      <c r="AE13" s="19">
        <f t="shared" si="28"/>
        <v>0</v>
      </c>
      <c r="AF13" s="19">
        <f t="shared" si="29"/>
        <v>0</v>
      </c>
      <c r="AG13" s="19">
        <f t="shared" si="30"/>
        <v>0</v>
      </c>
      <c r="AH13" s="19">
        <f t="shared" si="31"/>
        <v>0</v>
      </c>
      <c r="AI13" s="19">
        <f t="shared" si="32"/>
        <v>0</v>
      </c>
      <c r="AJ13" s="19">
        <f t="shared" si="33"/>
        <v>0</v>
      </c>
      <c r="AK13" s="19">
        <f t="shared" si="34"/>
        <v>0</v>
      </c>
      <c r="AL13" s="19">
        <f t="shared" si="35"/>
        <v>0</v>
      </c>
      <c r="AM13" s="19">
        <f t="shared" si="36"/>
        <v>0</v>
      </c>
      <c r="AN13" s="19">
        <f t="shared" si="37"/>
        <v>0</v>
      </c>
      <c r="AO13" s="19">
        <f t="shared" si="38"/>
        <v>0</v>
      </c>
      <c r="AP13" s="19">
        <f t="shared" si="39"/>
        <v>0</v>
      </c>
      <c r="AQ13" s="19">
        <f t="shared" si="40"/>
        <v>0</v>
      </c>
      <c r="AR13" s="19">
        <f t="shared" si="41"/>
        <v>0</v>
      </c>
      <c r="AS13" s="19">
        <f t="shared" si="42"/>
        <v>0</v>
      </c>
      <c r="AT13" s="19">
        <f t="shared" si="43"/>
        <v>0</v>
      </c>
      <c r="AU13" s="19">
        <f t="shared" si="44"/>
        <v>0</v>
      </c>
      <c r="AV13" s="19">
        <f t="shared" si="45"/>
        <v>0</v>
      </c>
      <c r="AW13" s="19">
        <f t="shared" si="46"/>
        <v>0</v>
      </c>
      <c r="AX13" s="19">
        <f t="shared" si="47"/>
        <v>0</v>
      </c>
      <c r="AY13" s="19">
        <f t="shared" si="48"/>
        <v>0</v>
      </c>
      <c r="AZ13" s="19">
        <f t="shared" si="49"/>
        <v>0</v>
      </c>
      <c r="BA13" s="19">
        <f t="shared" si="50"/>
        <v>0</v>
      </c>
      <c r="BB13" s="19">
        <f t="shared" si="51"/>
        <v>0</v>
      </c>
      <c r="BC13" s="19">
        <f t="shared" si="52"/>
        <v>0</v>
      </c>
      <c r="BD13" s="19">
        <f t="shared" si="53"/>
        <v>0</v>
      </c>
      <c r="BF13" s="57">
        <f t="shared" si="54"/>
        <v>0</v>
      </c>
      <c r="BH13" s="58">
        <f>BF13-Forecast!BF13</f>
        <v>0</v>
      </c>
    </row>
    <row r="14" spans="1:64" x14ac:dyDescent="0.25">
      <c r="A14" s="53">
        <f>'Instructions &amp; Assumptions'!A68</f>
        <v>0</v>
      </c>
      <c r="B14" s="54">
        <f>'Instructions &amp; Assumptions'!B68</f>
        <v>0</v>
      </c>
      <c r="C14" s="55">
        <f>'Instructions &amp; Assumptions'!C68</f>
        <v>0</v>
      </c>
      <c r="D14" s="55"/>
      <c r="E14" s="19">
        <f t="shared" si="2"/>
        <v>0</v>
      </c>
      <c r="F14" s="19">
        <f t="shared" si="3"/>
        <v>0</v>
      </c>
      <c r="G14" s="19">
        <f>+(IF($C14="Weekly",$B14,0))+(IF($C14="2WeekA",$B14,0))+(IF($C14="15Mo",$B14,0))</f>
        <v>0</v>
      </c>
      <c r="H14" s="19">
        <f t="shared" si="5"/>
        <v>0</v>
      </c>
      <c r="I14" s="19">
        <f t="shared" si="6"/>
        <v>0</v>
      </c>
      <c r="J14" s="19">
        <f t="shared" si="7"/>
        <v>0</v>
      </c>
      <c r="K14" s="19">
        <f t="shared" si="8"/>
        <v>0</v>
      </c>
      <c r="L14" s="19">
        <f t="shared" si="9"/>
        <v>0</v>
      </c>
      <c r="M14" s="19">
        <f t="shared" si="10"/>
        <v>0</v>
      </c>
      <c r="N14" s="19">
        <f t="shared" si="11"/>
        <v>0</v>
      </c>
      <c r="O14" s="19">
        <f t="shared" si="12"/>
        <v>0</v>
      </c>
      <c r="P14" s="19">
        <f t="shared" si="13"/>
        <v>0</v>
      </c>
      <c r="Q14" s="19">
        <f t="shared" si="14"/>
        <v>0</v>
      </c>
      <c r="R14" s="19">
        <f t="shared" si="15"/>
        <v>0</v>
      </c>
      <c r="S14" s="19">
        <f t="shared" si="16"/>
        <v>0</v>
      </c>
      <c r="T14" s="19">
        <f t="shared" si="17"/>
        <v>0</v>
      </c>
      <c r="U14" s="19">
        <f t="shared" si="18"/>
        <v>0</v>
      </c>
      <c r="V14" s="19">
        <f t="shared" si="19"/>
        <v>0</v>
      </c>
      <c r="W14" s="19">
        <f t="shared" si="20"/>
        <v>0</v>
      </c>
      <c r="X14" s="19">
        <f t="shared" si="21"/>
        <v>0</v>
      </c>
      <c r="Y14" s="19">
        <f t="shared" si="22"/>
        <v>0</v>
      </c>
      <c r="Z14" s="19">
        <f t="shared" si="23"/>
        <v>0</v>
      </c>
      <c r="AA14" s="19">
        <f t="shared" si="24"/>
        <v>0</v>
      </c>
      <c r="AB14" s="19">
        <f t="shared" si="25"/>
        <v>0</v>
      </c>
      <c r="AC14" s="19">
        <f t="shared" si="26"/>
        <v>0</v>
      </c>
      <c r="AD14" s="19">
        <f t="shared" si="27"/>
        <v>0</v>
      </c>
      <c r="AE14" s="19">
        <f t="shared" si="28"/>
        <v>0</v>
      </c>
      <c r="AF14" s="19">
        <f t="shared" si="29"/>
        <v>0</v>
      </c>
      <c r="AG14" s="19">
        <f t="shared" si="30"/>
        <v>0</v>
      </c>
      <c r="AH14" s="19">
        <f t="shared" si="31"/>
        <v>0</v>
      </c>
      <c r="AI14" s="19">
        <f t="shared" si="32"/>
        <v>0</v>
      </c>
      <c r="AJ14" s="19">
        <f t="shared" si="33"/>
        <v>0</v>
      </c>
      <c r="AK14" s="19">
        <f t="shared" si="34"/>
        <v>0</v>
      </c>
      <c r="AL14" s="19">
        <f t="shared" si="35"/>
        <v>0</v>
      </c>
      <c r="AM14" s="19">
        <f t="shared" si="36"/>
        <v>0</v>
      </c>
      <c r="AN14" s="19">
        <f t="shared" si="37"/>
        <v>0</v>
      </c>
      <c r="AO14" s="19">
        <f t="shared" si="38"/>
        <v>0</v>
      </c>
      <c r="AP14" s="19">
        <f t="shared" si="39"/>
        <v>0</v>
      </c>
      <c r="AQ14" s="19">
        <f t="shared" si="40"/>
        <v>0</v>
      </c>
      <c r="AR14" s="19">
        <f t="shared" si="41"/>
        <v>0</v>
      </c>
      <c r="AS14" s="19">
        <f t="shared" si="42"/>
        <v>0</v>
      </c>
      <c r="AT14" s="19">
        <f t="shared" si="43"/>
        <v>0</v>
      </c>
      <c r="AU14" s="19">
        <f t="shared" si="44"/>
        <v>0</v>
      </c>
      <c r="AV14" s="19">
        <f t="shared" si="45"/>
        <v>0</v>
      </c>
      <c r="AW14" s="19">
        <f t="shared" si="46"/>
        <v>0</v>
      </c>
      <c r="AX14" s="19">
        <f t="shared" si="47"/>
        <v>0</v>
      </c>
      <c r="AY14" s="19">
        <f t="shared" si="48"/>
        <v>0</v>
      </c>
      <c r="AZ14" s="19">
        <f t="shared" si="49"/>
        <v>0</v>
      </c>
      <c r="BA14" s="19">
        <f t="shared" si="50"/>
        <v>0</v>
      </c>
      <c r="BB14" s="19">
        <f t="shared" si="51"/>
        <v>0</v>
      </c>
      <c r="BC14" s="19">
        <f t="shared" si="52"/>
        <v>0</v>
      </c>
      <c r="BD14" s="19">
        <f t="shared" si="53"/>
        <v>0</v>
      </c>
      <c r="BF14" s="57">
        <f t="shared" si="54"/>
        <v>0</v>
      </c>
      <c r="BH14" s="58">
        <f>BF14-Forecast!BF14</f>
        <v>0</v>
      </c>
    </row>
    <row r="15" spans="1:64" x14ac:dyDescent="0.25">
      <c r="A15" s="53">
        <f>'Instructions &amp; Assumptions'!A69</f>
        <v>0</v>
      </c>
      <c r="B15" s="54">
        <f>'Instructions &amp; Assumptions'!B69</f>
        <v>0</v>
      </c>
      <c r="C15" s="55">
        <f>'Instructions &amp; Assumptions'!C69</f>
        <v>0</v>
      </c>
      <c r="D15" s="55"/>
      <c r="E15" s="19">
        <f t="shared" si="2"/>
        <v>0</v>
      </c>
      <c r="F15" s="19">
        <f t="shared" si="3"/>
        <v>0</v>
      </c>
      <c r="G15" s="19">
        <f>+(IF($C15="Weekly",$B15,0))+(IF($C15="2WeekA",$B15,0))+(IF($C15="15Mo",$B15,0))</f>
        <v>0</v>
      </c>
      <c r="H15" s="19">
        <f t="shared" si="5"/>
        <v>0</v>
      </c>
      <c r="I15" s="19">
        <f t="shared" si="6"/>
        <v>0</v>
      </c>
      <c r="J15" s="19">
        <f t="shared" si="7"/>
        <v>0</v>
      </c>
      <c r="K15" s="19">
        <f t="shared" si="8"/>
        <v>0</v>
      </c>
      <c r="L15" s="19">
        <f t="shared" si="9"/>
        <v>0</v>
      </c>
      <c r="M15" s="19">
        <f>+(IF($C15="EOM",$B15,0))+(IF($C15="Weekly",$B15,0))+(IF($C15="2WeekA",$B15,0))+'Instructions &amp; Assumptions'!$G$62</f>
        <v>0</v>
      </c>
      <c r="N15" s="19">
        <f>0+(IF($C15="FOM",$B15,0))+(IF($C15="Weekly",$B15,0))+(IF($C15="2Week",$B15,0))+'Instructions &amp; Assumptions'!$G$62</f>
        <v>0</v>
      </c>
      <c r="O15" s="19">
        <f>+(IF($C15="Weekly",$B15,0))+(IF($C15="2WeekA",$B15,0))+'Instructions &amp; Assumptions'!$G$62</f>
        <v>0</v>
      </c>
      <c r="P15" s="19">
        <f>0++(IF($C15="15Mo",$B15,0))+(IF($C15="Weekly",$B15,0))+(IF($C15="2Week",$B15,0))+'Instructions &amp; Assumptions'!$G$62</f>
        <v>0</v>
      </c>
      <c r="Q15" s="19">
        <f>+(IF($C15="EOM",$B15,0))+(IF($C15="Weekly",$B15,0))+(IF($C15="2WeekA",$B15,0))+'Instructions &amp; Assumptions'!$G$62</f>
        <v>0</v>
      </c>
      <c r="R15" s="19">
        <f>0+(IF($C15="FOM",$B15,0))+(IF($C15="Weekly",$B15,0))+(IF($C15="2Week",$B15,0))+'Instructions &amp; Assumptions'!$G$62</f>
        <v>0</v>
      </c>
      <c r="S15" s="19">
        <f>+(IF($C15="Weekly",$B15,0))+(IF($C15="2WeekA",$B15,0))+'Instructions &amp; Assumptions'!$G$62</f>
        <v>0</v>
      </c>
      <c r="T15" s="19">
        <f>0++(IF($C15="15Mo",$B15,0))+(IF($C15="Weekly",$B15,0))+(IF($C15="2Week",$B15,0))+'Instructions &amp; Assumptions'!$G$62</f>
        <v>0</v>
      </c>
      <c r="U15" s="19">
        <f>+(IF($C15="Weekly",$B15,0))+(IF($C15="2WeekA",$B15,0))+'Instructions &amp; Assumptions'!$G$62</f>
        <v>0</v>
      </c>
      <c r="V15" s="19">
        <f>(IF($C15="EOM",$B15,0))+(IF($C15="Weekly",$B15,0))+(IF($C15="2Week",$B15,0))+'Instructions &amp; Assumptions'!$G$62</f>
        <v>0</v>
      </c>
      <c r="W15" s="19">
        <f>+(IF($C15="FOM",$B15,0))+(IF($C15="Weekly",$B15,0))+(IF($C15="2WeekA",$B15,0))+'Instructions &amp; Assumptions'!$G$62</f>
        <v>0</v>
      </c>
      <c r="X15" s="19">
        <f>+(IF($C15="15Mo",$B15,0))+(IF($C15="Weekly",$B15,0))+(IF($C15="2Week",$B15,0))+'Instructions &amp; Assumptions'!$G$62</f>
        <v>0</v>
      </c>
      <c r="Y15" s="19">
        <f>+(IF($C15="Weekly",$B15,0))+(IF($C15="2WeekA",$B15,0))+'Instructions &amp; Assumptions'!$G$62</f>
        <v>0</v>
      </c>
      <c r="Z15" s="19">
        <f>(IF($C15="EOM",$B15,0))+(IF($C15="Weekly",$B15,0))+(IF($C15="2Week",$B15,0))+'Instructions &amp; Assumptions'!$G$62</f>
        <v>0</v>
      </c>
      <c r="AA15" s="19">
        <f>+(IF($C15="FOM",$B15,0))+(IF($C15="Weekly",$B15,0))+(IF($C15="2WeekA",$B15,0))+'Instructions &amp; Assumptions'!$G$62</f>
        <v>0</v>
      </c>
      <c r="AB15" s="19">
        <f>0+(IF($C15="Weekly",$B15,0))+(IF($C15="2Week",$B15,0))+'Instructions &amp; Assumptions'!$G$62</f>
        <v>0</v>
      </c>
      <c r="AC15" s="19">
        <f>+(IF($C15="15Mo",$B15,0))+(IF($C15="Weekly",$B15,0))+(IF($C15="2WeekA",$B15,0))+'Instructions &amp; Assumptions'!$G$62</f>
        <v>0</v>
      </c>
      <c r="AD15" s="19">
        <f>(IF($C15="EOM",$B15,0))+(IF($C15="Weekly",$B15,0))+(IF($C15="2Week",$B15,0))+'Instructions &amp; Assumptions'!$G$62</f>
        <v>0</v>
      </c>
      <c r="AE15" s="19">
        <f>+(IF($C15="FOM",$B15,0))+(IF($C15="Weekly",$B15,0))+(IF($C15="2WeekA",$B15,0))+'Instructions &amp; Assumptions'!$G$62</f>
        <v>0</v>
      </c>
      <c r="AF15" s="19">
        <f>0+(IF($C15="Weekly",$B15,0))+(IF($C15="2Week",$B15,0))+'Instructions &amp; Assumptions'!$G$62</f>
        <v>0</v>
      </c>
      <c r="AG15" s="19">
        <f>+(IF($C15="15Mo",$B15,0))+(IF($C15="Weekly",$B15,0))+(IF($C15="2WeekA",$B15,0))+'Instructions &amp; Assumptions'!$G$62</f>
        <v>0</v>
      </c>
      <c r="AH15" s="19">
        <f>0+(IF($C15="Weekly",$B15,0))+(IF($C15="2Week",$B15,0))+'Instructions &amp; Assumptions'!$G$62</f>
        <v>0</v>
      </c>
      <c r="AI15" s="19">
        <f>+(IF($C15="EOM",$B15,0))+(IF($C15="Weekly",$B15,0))+(IF($C15="2WeekA",$B15,0))+'Instructions &amp; Assumptions'!$G$62</f>
        <v>0</v>
      </c>
      <c r="AJ15" s="19">
        <f>0+(IF($C15="FOM",$B15,0))+(IF($C15="Weekly",$B15,0))+(IF($C15="2Week",$B15,0))+'Instructions &amp; Assumptions'!$G$62</f>
        <v>0</v>
      </c>
      <c r="AK15" s="19">
        <f t="shared" si="34"/>
        <v>0</v>
      </c>
      <c r="AL15" s="19">
        <f t="shared" si="35"/>
        <v>0</v>
      </c>
      <c r="AM15" s="19">
        <f t="shared" si="36"/>
        <v>0</v>
      </c>
      <c r="AN15" s="19">
        <f t="shared" si="37"/>
        <v>0</v>
      </c>
      <c r="AO15" s="19">
        <f t="shared" si="38"/>
        <v>0</v>
      </c>
      <c r="AP15" s="19">
        <f t="shared" si="39"/>
        <v>0</v>
      </c>
      <c r="AQ15" s="19">
        <f t="shared" si="40"/>
        <v>0</v>
      </c>
      <c r="AR15" s="19">
        <f t="shared" si="41"/>
        <v>0</v>
      </c>
      <c r="AS15" s="19">
        <f t="shared" si="42"/>
        <v>0</v>
      </c>
      <c r="AT15" s="19">
        <f t="shared" si="43"/>
        <v>0</v>
      </c>
      <c r="AU15" s="19">
        <f t="shared" si="44"/>
        <v>0</v>
      </c>
      <c r="AV15" s="19">
        <f t="shared" si="45"/>
        <v>0</v>
      </c>
      <c r="AW15" s="19">
        <f t="shared" si="46"/>
        <v>0</v>
      </c>
      <c r="AX15" s="19">
        <f t="shared" si="47"/>
        <v>0</v>
      </c>
      <c r="AY15" s="19">
        <f t="shared" si="48"/>
        <v>0</v>
      </c>
      <c r="AZ15" s="19">
        <f t="shared" si="49"/>
        <v>0</v>
      </c>
      <c r="BA15" s="19">
        <f t="shared" si="50"/>
        <v>0</v>
      </c>
      <c r="BB15" s="19">
        <f t="shared" si="51"/>
        <v>0</v>
      </c>
      <c r="BC15" s="19">
        <f t="shared" si="52"/>
        <v>0</v>
      </c>
      <c r="BD15" s="19">
        <f t="shared" si="53"/>
        <v>0</v>
      </c>
      <c r="BF15" s="57">
        <f t="shared" si="54"/>
        <v>0</v>
      </c>
      <c r="BH15" s="58">
        <f>BF15-Forecast!BF15</f>
        <v>0</v>
      </c>
    </row>
    <row r="16" spans="1:64" s="65" customFormat="1" ht="15.75" thickBot="1" x14ac:dyDescent="0.3">
      <c r="A16" s="59" t="s">
        <v>13</v>
      </c>
      <c r="B16" s="60"/>
      <c r="C16" s="61"/>
      <c r="D16" s="61"/>
      <c r="E16" s="62">
        <f>SUM(E6:E15)</f>
        <v>0</v>
      </c>
      <c r="F16" s="62">
        <f t="shared" ref="F16:BF16" si="55">SUM(F6:F15)</f>
        <v>0</v>
      </c>
      <c r="G16" s="62">
        <f t="shared" si="55"/>
        <v>0</v>
      </c>
      <c r="H16" s="62">
        <f t="shared" si="55"/>
        <v>0</v>
      </c>
      <c r="I16" s="62">
        <f t="shared" si="55"/>
        <v>0</v>
      </c>
      <c r="J16" s="62">
        <f t="shared" si="55"/>
        <v>0</v>
      </c>
      <c r="K16" s="62">
        <f t="shared" si="55"/>
        <v>0</v>
      </c>
      <c r="L16" s="62">
        <f t="shared" si="55"/>
        <v>0</v>
      </c>
      <c r="M16" s="62">
        <f t="shared" si="55"/>
        <v>0</v>
      </c>
      <c r="N16" s="62">
        <f t="shared" si="55"/>
        <v>0</v>
      </c>
      <c r="O16" s="62">
        <f t="shared" si="55"/>
        <v>0</v>
      </c>
      <c r="P16" s="62">
        <f t="shared" si="55"/>
        <v>0</v>
      </c>
      <c r="Q16" s="62">
        <f t="shared" si="55"/>
        <v>0</v>
      </c>
      <c r="R16" s="62">
        <f t="shared" si="55"/>
        <v>0</v>
      </c>
      <c r="S16" s="62">
        <f t="shared" si="55"/>
        <v>0</v>
      </c>
      <c r="T16" s="62">
        <f t="shared" si="55"/>
        <v>0</v>
      </c>
      <c r="U16" s="62">
        <f t="shared" si="55"/>
        <v>0</v>
      </c>
      <c r="V16" s="62">
        <f t="shared" si="55"/>
        <v>0</v>
      </c>
      <c r="W16" s="62">
        <f t="shared" si="55"/>
        <v>0</v>
      </c>
      <c r="X16" s="62">
        <f t="shared" si="55"/>
        <v>0</v>
      </c>
      <c r="Y16" s="62">
        <f t="shared" si="55"/>
        <v>0</v>
      </c>
      <c r="Z16" s="62">
        <f t="shared" si="55"/>
        <v>0</v>
      </c>
      <c r="AA16" s="62">
        <f t="shared" si="55"/>
        <v>0</v>
      </c>
      <c r="AB16" s="62">
        <f t="shared" si="55"/>
        <v>0</v>
      </c>
      <c r="AC16" s="62">
        <f t="shared" si="55"/>
        <v>0</v>
      </c>
      <c r="AD16" s="62">
        <f t="shared" si="55"/>
        <v>0</v>
      </c>
      <c r="AE16" s="62">
        <f t="shared" si="55"/>
        <v>0</v>
      </c>
      <c r="AF16" s="62">
        <f t="shared" si="55"/>
        <v>0</v>
      </c>
      <c r="AG16" s="62">
        <f t="shared" si="55"/>
        <v>0</v>
      </c>
      <c r="AH16" s="62">
        <f t="shared" si="55"/>
        <v>0</v>
      </c>
      <c r="AI16" s="62">
        <f t="shared" si="55"/>
        <v>0</v>
      </c>
      <c r="AJ16" s="62">
        <f t="shared" si="55"/>
        <v>0</v>
      </c>
      <c r="AK16" s="62">
        <f t="shared" si="55"/>
        <v>0</v>
      </c>
      <c r="AL16" s="62">
        <f t="shared" si="55"/>
        <v>0</v>
      </c>
      <c r="AM16" s="62">
        <f t="shared" si="55"/>
        <v>0</v>
      </c>
      <c r="AN16" s="62">
        <f t="shared" si="55"/>
        <v>0</v>
      </c>
      <c r="AO16" s="62">
        <f t="shared" si="55"/>
        <v>0</v>
      </c>
      <c r="AP16" s="62">
        <f t="shared" si="55"/>
        <v>0</v>
      </c>
      <c r="AQ16" s="62">
        <f t="shared" si="55"/>
        <v>0</v>
      </c>
      <c r="AR16" s="62">
        <f t="shared" si="55"/>
        <v>0</v>
      </c>
      <c r="AS16" s="62">
        <f t="shared" si="55"/>
        <v>0</v>
      </c>
      <c r="AT16" s="62">
        <f t="shared" si="55"/>
        <v>0</v>
      </c>
      <c r="AU16" s="62">
        <f t="shared" si="55"/>
        <v>0</v>
      </c>
      <c r="AV16" s="62">
        <f t="shared" si="55"/>
        <v>0</v>
      </c>
      <c r="AW16" s="62">
        <f t="shared" si="55"/>
        <v>0</v>
      </c>
      <c r="AX16" s="62">
        <f t="shared" si="55"/>
        <v>0</v>
      </c>
      <c r="AY16" s="62">
        <f t="shared" si="55"/>
        <v>0</v>
      </c>
      <c r="AZ16" s="62">
        <f t="shared" si="55"/>
        <v>0</v>
      </c>
      <c r="BA16" s="62">
        <f t="shared" si="55"/>
        <v>0</v>
      </c>
      <c r="BB16" s="62">
        <f t="shared" si="55"/>
        <v>0</v>
      </c>
      <c r="BC16" s="62">
        <f t="shared" si="55"/>
        <v>0</v>
      </c>
      <c r="BD16" s="62">
        <f t="shared" si="55"/>
        <v>0</v>
      </c>
      <c r="BE16" s="63"/>
      <c r="BF16" s="64">
        <f t="shared" si="55"/>
        <v>0</v>
      </c>
      <c r="BG16" s="63"/>
      <c r="BH16" s="62">
        <f>SUM(BH6:BH15)</f>
        <v>0</v>
      </c>
      <c r="BK16" s="66"/>
      <c r="BL16" s="66"/>
    </row>
    <row r="17" spans="1:61" ht="15.75" thickTop="1" x14ac:dyDescent="0.25">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F17" s="44"/>
    </row>
    <row r="18" spans="1:61" ht="15.75" x14ac:dyDescent="0.25">
      <c r="A18" s="52" t="s">
        <v>22</v>
      </c>
      <c r="B18" s="52"/>
      <c r="C18" s="52"/>
      <c r="D18" s="52"/>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F18" s="44"/>
    </row>
    <row r="19" spans="1:61" s="71" customFormat="1" x14ac:dyDescent="0.25">
      <c r="A19" s="67">
        <f>'Instructions &amp; Assumptions'!A73</f>
        <v>0</v>
      </c>
      <c r="B19" s="68">
        <f>'Instructions &amp; Assumptions'!B73</f>
        <v>0</v>
      </c>
      <c r="C19" s="69">
        <f>'Instructions &amp; Assumptions'!C73</f>
        <v>0</v>
      </c>
      <c r="D19" s="69"/>
      <c r="E19" s="19">
        <f>+(IF($C19="FOM",$B19,0))+(IF($C19="Weekly",$B19,0))+(IF($C19="2WeekA",$B19,0))</f>
        <v>0</v>
      </c>
      <c r="F19" s="19">
        <f t="shared" ref="F19:F31" si="56">0+(IF($C19="Weekly",$B19,0))+(IF($C19="2Week",$B19,0))</f>
        <v>0</v>
      </c>
      <c r="G19" s="19">
        <f t="shared" ref="G19:G31" si="57">+(IF($C19="Weekly",$B19,0))+(IF($C19="2WeekA",$B19,0))+(IF($C19="15Mo",$B19,0))</f>
        <v>0</v>
      </c>
      <c r="H19" s="19">
        <f t="shared" ref="H19:H31" si="58">+(IF($C19="Weekly",$B19,0))+(IF($C19="2Week",$B19,0))</f>
        <v>0</v>
      </c>
      <c r="I19" s="19">
        <f t="shared" ref="I19:I31" si="59">+(IF($C19="EOM",$B19,0))+(IF($C19="Weekly",$B19,0))+(IF($C19="2WeekA",$B19,0))</f>
        <v>0</v>
      </c>
      <c r="J19" s="19">
        <f t="shared" ref="J19:J31" si="60">0+(IF($C19="FOM",$B19,0))+(IF($C19="Weekly",$B19,0))+(IF($C19="2Week",$B19,0))</f>
        <v>0</v>
      </c>
      <c r="K19" s="19">
        <f t="shared" ref="K19:K31" si="61">+(IF($C19="Weekly",$B19,0))+(IF($C19="2WeekA",$B19,0))</f>
        <v>0</v>
      </c>
      <c r="L19" s="19">
        <f t="shared" ref="L19:L31" si="62">0++(IF($C19="15Mo",$B19,0))+(IF($C19="Weekly",$B19,0))+(IF($C19="2Week",$B19,0))</f>
        <v>0</v>
      </c>
      <c r="M19" s="19">
        <f t="shared" ref="M19:M31" si="63">+(IF($C19="EOM",$B19,0))+(IF($C19="Weekly",$B19,0))+(IF($C19="2WeekA",$B19,0))</f>
        <v>0</v>
      </c>
      <c r="N19" s="19">
        <f t="shared" ref="N19:N31" si="64">0+(IF($C19="FOM",$B19,0))+(IF($C19="Weekly",$B19,0))+(IF($C19="2Week",$B19,0))</f>
        <v>0</v>
      </c>
      <c r="O19" s="19">
        <f t="shared" ref="O19:O31" si="65">+(IF($C19="Weekly",$B19,0))+(IF($C19="2WeekA",$B19,0))</f>
        <v>0</v>
      </c>
      <c r="P19" s="19">
        <f t="shared" ref="P19:P31" si="66">0++(IF($C19="15Mo",$B19,0))+(IF($C19="Weekly",$B19,0))+(IF($C19="2Week",$B19,0))</f>
        <v>0</v>
      </c>
      <c r="Q19" s="19">
        <f t="shared" ref="Q19:Q31" si="67">+(IF($C19="EOM",$B19,0))+(IF($C19="Weekly",$B19,0))+(IF($C19="2WeekA",$B19,0))</f>
        <v>0</v>
      </c>
      <c r="R19" s="19">
        <f t="shared" ref="R19:R31" si="68">0+(IF($C19="FOM",$B19,0))+(IF($C19="Weekly",$B19,0))+(IF($C19="2Week",$B19,0))</f>
        <v>0</v>
      </c>
      <c r="S19" s="19">
        <f t="shared" ref="S19:S31" si="69">+(IF($C19="Weekly",$B19,0))+(IF($C19="2WeekA",$B19,0))</f>
        <v>0</v>
      </c>
      <c r="T19" s="19">
        <f t="shared" ref="T19:T31" si="70">0++(IF($C19="15Mo",$B19,0))+(IF($C19="Weekly",$B19,0))+(IF($C19="2Week",$B19,0))</f>
        <v>0</v>
      </c>
      <c r="U19" s="19">
        <f t="shared" ref="U19:U31" si="71">+(IF($C19="Weekly",$B19,0))+(IF($C19="2WeekA",$B19,0))</f>
        <v>0</v>
      </c>
      <c r="V19" s="19">
        <f t="shared" ref="V19:V31" si="72">(IF($C19="EOM",$B19,0))+(IF($C19="Weekly",$B19,0))+(IF($C19="2Week",$B19,0))</f>
        <v>0</v>
      </c>
      <c r="W19" s="19">
        <f t="shared" ref="W19:W31" si="73">+(IF($C19="FOM",$B19,0))+(IF($C19="Weekly",$B19,0))+(IF($C19="2WeekA",$B19,0))</f>
        <v>0</v>
      </c>
      <c r="X19" s="19">
        <f t="shared" ref="X19:X31" si="74">+(IF($C19="15Mo",$B19,0))+(IF($C19="Weekly",$B19,0))+(IF($C19="2Week",$B19,0))</f>
        <v>0</v>
      </c>
      <c r="Y19" s="19">
        <f t="shared" ref="Y19:Y31" si="75">+(IF($C19="Weekly",$B19,0))+(IF($C19="2WeekA",$B19,0))</f>
        <v>0</v>
      </c>
      <c r="Z19" s="19">
        <f t="shared" ref="Z19:Z31" si="76">(IF($C19="EOM",$B19,0))+(IF($C19="Weekly",$B19,0))+(IF($C19="2Week",$B19,0))</f>
        <v>0</v>
      </c>
      <c r="AA19" s="19">
        <f t="shared" ref="AA19:AA31" si="77">+(IF($C19="FOM",$B19,0))+(IF($C19="Weekly",$B19,0))+(IF($C19="2WeekA",$B19,0))</f>
        <v>0</v>
      </c>
      <c r="AB19" s="19">
        <f t="shared" ref="AB19:AB31" si="78">0+(IF($C19="Weekly",$B19,0))+(IF($C19="2Week",$B19,0))</f>
        <v>0</v>
      </c>
      <c r="AC19" s="19">
        <f t="shared" ref="AC19:AC31" si="79">+(IF($C19="15Mo",$B19,0))+(IF($C19="Weekly",$B19,0))+(IF($C19="2WeekA",$B19,0))</f>
        <v>0</v>
      </c>
      <c r="AD19" s="19">
        <f t="shared" ref="AD19:AD31" si="80">(IF($C19="EOM",$B19,0))+(IF($C19="Weekly",$B19,0))+(IF($C19="2Week",$B19,0))</f>
        <v>0</v>
      </c>
      <c r="AE19" s="19">
        <f t="shared" ref="AE19:AE31" si="81">+(IF($C19="FOM",$B19,0))+(IF($C19="Weekly",$B19,0))+(IF($C19="2WeekA",$B19,0))</f>
        <v>0</v>
      </c>
      <c r="AF19" s="19">
        <f t="shared" ref="AF19:AF31" si="82">0+(IF($C19="Weekly",$B19,0))+(IF($C19="2Week",$B19,0))</f>
        <v>0</v>
      </c>
      <c r="AG19" s="19">
        <f t="shared" ref="AG19:AG31" si="83">+(IF($C19="15Mo",$B19,0))+(IF($C19="Weekly",$B19,0))+(IF($C19="2WeekA",$B19,0))</f>
        <v>0</v>
      </c>
      <c r="AH19" s="19">
        <f t="shared" ref="AH19:AH31" si="84">0+(IF($C19="Weekly",$B19,0))+(IF($C19="2Week",$B19,0))</f>
        <v>0</v>
      </c>
      <c r="AI19" s="19">
        <f t="shared" ref="AI19:AI31" si="85">+(IF($C19="EOM",$B19,0))+(IF($C19="Weekly",$B19,0))+(IF($C19="2WeekA",$B19,0))</f>
        <v>0</v>
      </c>
      <c r="AJ19" s="19">
        <f t="shared" ref="AJ19:AJ31" si="86">0+(IF($C19="FOM",$B19,0))+(IF($C19="Weekly",$B19,0))+(IF($C19="2Week",$B19,0))</f>
        <v>0</v>
      </c>
      <c r="AK19" s="19">
        <f t="shared" ref="AK19:AK31" si="87">+(IF($C19="Weekly",$B19,0))+(IF($C19="2WeekA",$B19,0))</f>
        <v>0</v>
      </c>
      <c r="AL19" s="19">
        <f t="shared" ref="AL19:AL31" si="88">0+(IF($C19="15Mo",$B19,0))+(IF($C19="Weekly",$B19,0))+(IF($C19="2Week",$B19,0))</f>
        <v>0</v>
      </c>
      <c r="AM19" s="19">
        <f t="shared" ref="AM19:AM31" si="89">+(IF($C19="EOM",$B19,0))+(IF($C19="Weekly",$B19,0))+(IF($C19="2WeekA",$B19,0))</f>
        <v>0</v>
      </c>
      <c r="AN19" s="19">
        <f t="shared" ref="AN19:AN31" si="90">0+(IF($C19="FOM",$B19,0))+(IF($C19="Weekly",$B19,0))+(IF($C19="2Week",$B19,0))</f>
        <v>0</v>
      </c>
      <c r="AO19" s="19">
        <f t="shared" ref="AO19:AO31" si="91">+(IF($C19="Weekly",$B19,0))+(IF($C19="2WeekA",$B19,0))</f>
        <v>0</v>
      </c>
      <c r="AP19" s="19">
        <f t="shared" ref="AP19:AP31" si="92">0+(IF($C19="15Mo",$B19,0))+(IF($C19="Weekly",$B19,0))+(IF($C19="2Week",$B19,0))</f>
        <v>0</v>
      </c>
      <c r="AQ19" s="19">
        <f t="shared" ref="AQ19:AQ31" si="93">+(IF($C19="EOM",$B19,0))+(IF($C19="Weekly",$B19,0))+(IF($C19="2WeekA",$B19,0))</f>
        <v>0</v>
      </c>
      <c r="AR19" s="19">
        <f t="shared" ref="AR19:AR31" si="94">0+(IF($C19="FOM",$B19,0))+(IF($C19="Weekly",$B19,0))+(IF($C19="2Week",$B19,0))</f>
        <v>0</v>
      </c>
      <c r="AS19" s="19">
        <f t="shared" ref="AS19:AS31" si="95">+(IF($C19="Weekly",$B19,0))+(IF($C19="2WeekA",$B19,0))</f>
        <v>0</v>
      </c>
      <c r="AT19" s="19">
        <f t="shared" ref="AT19:AT31" si="96">0+(IF($C19="15Mo",$B19,0))+(IF($C19="Weekly",$B19,0))+(IF($C19="2Week",$B19,0))</f>
        <v>0</v>
      </c>
      <c r="AU19" s="19">
        <f t="shared" ref="AU19:AU31" si="97">+(IF($C19="Weekly",$B19,0))+(IF($C19="2WeekA",$B19,0))</f>
        <v>0</v>
      </c>
      <c r="AV19" s="19">
        <f t="shared" ref="AV19:AV31" si="98">(IF($C19="EOM",$B19,0))+(IF($C19="Weekly",$B19,0))+(IF($C19="2Week",$B19,0))</f>
        <v>0</v>
      </c>
      <c r="AW19" s="19">
        <f t="shared" ref="AW19:AW31" si="99">+(IF($C19="FOM",$B19,0))+(IF($C19="Weekly",$B19,0))+(IF($C19="2WeekA",$B19,0))</f>
        <v>0</v>
      </c>
      <c r="AX19" s="19">
        <f t="shared" ref="AX19:AX31" si="100">0+(IF($C19="Weekly",$B19,0))+(IF($C19="2Week",$B19,0))</f>
        <v>0</v>
      </c>
      <c r="AY19" s="19">
        <f t="shared" ref="AY19:AY31" si="101">+(IF($C19="15Mo",$B19,0))+(IF($C19="Weekly",$B19,0))+(IF($C19="2WeekA",$B19,0))</f>
        <v>0</v>
      </c>
      <c r="AZ19" s="19">
        <f t="shared" ref="AZ19:AZ31" si="102">(IF($C19="EOM",$B19,0))+(IF($C19="Weekly",$B19,0))+(IF($C19="2Week",$B19,0))</f>
        <v>0</v>
      </c>
      <c r="BA19" s="19">
        <f t="shared" ref="BA19:BA31" si="103">+(IF($C19="FOM",$B19,0))+(IF($C19="Weekly",$B19,0))+(IF($C19="2WeekA",$B19,0))</f>
        <v>0</v>
      </c>
      <c r="BB19" s="19">
        <f t="shared" ref="BB19:BB31" si="104">0+(IF($C19="Weekly",$B19,0))+(IF($C19="2Week",$B19,0))</f>
        <v>0</v>
      </c>
      <c r="BC19" s="19">
        <f t="shared" ref="BC19:BC31" si="105">+(IF($C19="15Mo",$B19,0))+(IF($C19="Weekly",$B19,0))+(IF($C19="2WeekA",$B19,0))</f>
        <v>0</v>
      </c>
      <c r="BD19" s="19">
        <f t="shared" ref="BD19:BD31" si="106">(IF($C19="EOM",$B19,0))+(IF($C19="Weekly",$B19,0))+(IF($C19="2Week",$B19,0))</f>
        <v>0</v>
      </c>
      <c r="BE19" s="70"/>
      <c r="BF19" s="57">
        <f t="shared" ref="BF19:BF30" si="107">SUM(E19:BE19)</f>
        <v>0</v>
      </c>
      <c r="BG19" s="70"/>
      <c r="BH19" s="58">
        <f>BF19-Forecast!BF19</f>
        <v>0</v>
      </c>
    </row>
    <row r="20" spans="1:61" s="71" customFormat="1" x14ac:dyDescent="0.25">
      <c r="A20" s="67">
        <f>'Instructions &amp; Assumptions'!A74</f>
        <v>0</v>
      </c>
      <c r="B20" s="68">
        <f>'Instructions &amp; Assumptions'!B74</f>
        <v>0</v>
      </c>
      <c r="C20" s="69">
        <f>'Instructions &amp; Assumptions'!C74</f>
        <v>0</v>
      </c>
      <c r="D20" s="69"/>
      <c r="E20" s="19">
        <f t="shared" ref="E20:E31" si="108">+(IF($C20="FOM",$B20,0))+(IF($C20="Weekly",$B20,0))+(IF($C20="2WeekA",$B20,0))</f>
        <v>0</v>
      </c>
      <c r="F20" s="19">
        <f t="shared" si="56"/>
        <v>0</v>
      </c>
      <c r="G20" s="19">
        <f t="shared" si="57"/>
        <v>0</v>
      </c>
      <c r="H20" s="19">
        <f t="shared" si="58"/>
        <v>0</v>
      </c>
      <c r="I20" s="19">
        <f t="shared" si="59"/>
        <v>0</v>
      </c>
      <c r="J20" s="19">
        <f t="shared" si="60"/>
        <v>0</v>
      </c>
      <c r="K20" s="19">
        <f t="shared" si="61"/>
        <v>0</v>
      </c>
      <c r="L20" s="19">
        <f t="shared" si="62"/>
        <v>0</v>
      </c>
      <c r="M20" s="19">
        <f t="shared" si="63"/>
        <v>0</v>
      </c>
      <c r="N20" s="19">
        <f t="shared" si="64"/>
        <v>0</v>
      </c>
      <c r="O20" s="19">
        <f t="shared" si="65"/>
        <v>0</v>
      </c>
      <c r="P20" s="19">
        <f t="shared" si="66"/>
        <v>0</v>
      </c>
      <c r="Q20" s="19">
        <f t="shared" si="67"/>
        <v>0</v>
      </c>
      <c r="R20" s="19">
        <f t="shared" si="68"/>
        <v>0</v>
      </c>
      <c r="S20" s="19">
        <f t="shared" si="69"/>
        <v>0</v>
      </c>
      <c r="T20" s="19">
        <f t="shared" si="70"/>
        <v>0</v>
      </c>
      <c r="U20" s="19">
        <f t="shared" si="71"/>
        <v>0</v>
      </c>
      <c r="V20" s="19">
        <f t="shared" si="72"/>
        <v>0</v>
      </c>
      <c r="W20" s="19">
        <f t="shared" si="73"/>
        <v>0</v>
      </c>
      <c r="X20" s="19">
        <f t="shared" si="74"/>
        <v>0</v>
      </c>
      <c r="Y20" s="19">
        <f t="shared" si="75"/>
        <v>0</v>
      </c>
      <c r="Z20" s="19">
        <f t="shared" si="76"/>
        <v>0</v>
      </c>
      <c r="AA20" s="19">
        <f t="shared" si="77"/>
        <v>0</v>
      </c>
      <c r="AB20" s="19">
        <f t="shared" si="78"/>
        <v>0</v>
      </c>
      <c r="AC20" s="19">
        <f t="shared" si="79"/>
        <v>0</v>
      </c>
      <c r="AD20" s="19">
        <f t="shared" si="80"/>
        <v>0</v>
      </c>
      <c r="AE20" s="19">
        <f t="shared" si="81"/>
        <v>0</v>
      </c>
      <c r="AF20" s="19">
        <f t="shared" si="82"/>
        <v>0</v>
      </c>
      <c r="AG20" s="19">
        <f t="shared" si="83"/>
        <v>0</v>
      </c>
      <c r="AH20" s="19">
        <f t="shared" si="84"/>
        <v>0</v>
      </c>
      <c r="AI20" s="19">
        <f t="shared" si="85"/>
        <v>0</v>
      </c>
      <c r="AJ20" s="19">
        <f t="shared" si="86"/>
        <v>0</v>
      </c>
      <c r="AK20" s="19">
        <f t="shared" si="87"/>
        <v>0</v>
      </c>
      <c r="AL20" s="19">
        <f t="shared" si="88"/>
        <v>0</v>
      </c>
      <c r="AM20" s="19">
        <f t="shared" si="89"/>
        <v>0</v>
      </c>
      <c r="AN20" s="19">
        <f t="shared" si="90"/>
        <v>0</v>
      </c>
      <c r="AO20" s="19">
        <f t="shared" si="91"/>
        <v>0</v>
      </c>
      <c r="AP20" s="19">
        <f t="shared" si="92"/>
        <v>0</v>
      </c>
      <c r="AQ20" s="19">
        <f t="shared" si="93"/>
        <v>0</v>
      </c>
      <c r="AR20" s="19">
        <f t="shared" si="94"/>
        <v>0</v>
      </c>
      <c r="AS20" s="19">
        <f t="shared" si="95"/>
        <v>0</v>
      </c>
      <c r="AT20" s="19">
        <f t="shared" si="96"/>
        <v>0</v>
      </c>
      <c r="AU20" s="19">
        <f t="shared" si="97"/>
        <v>0</v>
      </c>
      <c r="AV20" s="19">
        <f t="shared" si="98"/>
        <v>0</v>
      </c>
      <c r="AW20" s="19">
        <f t="shared" si="99"/>
        <v>0</v>
      </c>
      <c r="AX20" s="19">
        <f t="shared" si="100"/>
        <v>0</v>
      </c>
      <c r="AY20" s="19">
        <f t="shared" si="101"/>
        <v>0</v>
      </c>
      <c r="AZ20" s="19">
        <f t="shared" si="102"/>
        <v>0</v>
      </c>
      <c r="BA20" s="19">
        <f t="shared" si="103"/>
        <v>0</v>
      </c>
      <c r="BB20" s="19">
        <f t="shared" si="104"/>
        <v>0</v>
      </c>
      <c r="BC20" s="19">
        <f t="shared" si="105"/>
        <v>0</v>
      </c>
      <c r="BD20" s="19">
        <f t="shared" si="106"/>
        <v>0</v>
      </c>
      <c r="BE20" s="70"/>
      <c r="BF20" s="57">
        <f t="shared" si="107"/>
        <v>0</v>
      </c>
      <c r="BG20" s="70"/>
      <c r="BH20" s="58">
        <f>BF20-Forecast!BF20</f>
        <v>0</v>
      </c>
    </row>
    <row r="21" spans="1:61" s="71" customFormat="1" x14ac:dyDescent="0.25">
      <c r="A21" s="67">
        <f>'Instructions &amp; Assumptions'!A75</f>
        <v>0</v>
      </c>
      <c r="B21" s="68">
        <f>'Instructions &amp; Assumptions'!B75</f>
        <v>0</v>
      </c>
      <c r="C21" s="69">
        <f>'Instructions &amp; Assumptions'!C75</f>
        <v>0</v>
      </c>
      <c r="D21" s="69"/>
      <c r="E21" s="19">
        <f t="shared" si="108"/>
        <v>0</v>
      </c>
      <c r="F21" s="19">
        <f t="shared" si="56"/>
        <v>0</v>
      </c>
      <c r="G21" s="19">
        <f t="shared" si="57"/>
        <v>0</v>
      </c>
      <c r="H21" s="19">
        <f t="shared" si="58"/>
        <v>0</v>
      </c>
      <c r="I21" s="19">
        <f t="shared" si="59"/>
        <v>0</v>
      </c>
      <c r="J21" s="19">
        <f t="shared" si="60"/>
        <v>0</v>
      </c>
      <c r="K21" s="19">
        <f t="shared" si="61"/>
        <v>0</v>
      </c>
      <c r="L21" s="19">
        <f t="shared" si="62"/>
        <v>0</v>
      </c>
      <c r="M21" s="19">
        <f t="shared" si="63"/>
        <v>0</v>
      </c>
      <c r="N21" s="19">
        <f t="shared" si="64"/>
        <v>0</v>
      </c>
      <c r="O21" s="19">
        <f t="shared" si="65"/>
        <v>0</v>
      </c>
      <c r="P21" s="19">
        <f t="shared" si="66"/>
        <v>0</v>
      </c>
      <c r="Q21" s="19">
        <f t="shared" si="67"/>
        <v>0</v>
      </c>
      <c r="R21" s="19">
        <f t="shared" si="68"/>
        <v>0</v>
      </c>
      <c r="S21" s="19">
        <f t="shared" si="69"/>
        <v>0</v>
      </c>
      <c r="T21" s="19">
        <f t="shared" si="70"/>
        <v>0</v>
      </c>
      <c r="U21" s="19">
        <f t="shared" si="71"/>
        <v>0</v>
      </c>
      <c r="V21" s="19">
        <f t="shared" si="72"/>
        <v>0</v>
      </c>
      <c r="W21" s="19">
        <f t="shared" si="73"/>
        <v>0</v>
      </c>
      <c r="X21" s="19">
        <f t="shared" si="74"/>
        <v>0</v>
      </c>
      <c r="Y21" s="19">
        <f t="shared" si="75"/>
        <v>0</v>
      </c>
      <c r="Z21" s="19">
        <f t="shared" si="76"/>
        <v>0</v>
      </c>
      <c r="AA21" s="19">
        <f t="shared" si="77"/>
        <v>0</v>
      </c>
      <c r="AB21" s="19">
        <f t="shared" si="78"/>
        <v>0</v>
      </c>
      <c r="AC21" s="19">
        <f t="shared" si="79"/>
        <v>0</v>
      </c>
      <c r="AD21" s="19">
        <f t="shared" si="80"/>
        <v>0</v>
      </c>
      <c r="AE21" s="19">
        <f t="shared" si="81"/>
        <v>0</v>
      </c>
      <c r="AF21" s="19">
        <f t="shared" si="82"/>
        <v>0</v>
      </c>
      <c r="AG21" s="19">
        <f t="shared" si="83"/>
        <v>0</v>
      </c>
      <c r="AH21" s="19">
        <f t="shared" si="84"/>
        <v>0</v>
      </c>
      <c r="AI21" s="19">
        <f t="shared" si="85"/>
        <v>0</v>
      </c>
      <c r="AJ21" s="19">
        <f t="shared" si="86"/>
        <v>0</v>
      </c>
      <c r="AK21" s="19">
        <f t="shared" si="87"/>
        <v>0</v>
      </c>
      <c r="AL21" s="19">
        <f t="shared" si="88"/>
        <v>0</v>
      </c>
      <c r="AM21" s="19">
        <f t="shared" si="89"/>
        <v>0</v>
      </c>
      <c r="AN21" s="19">
        <f t="shared" si="90"/>
        <v>0</v>
      </c>
      <c r="AO21" s="19">
        <f t="shared" si="91"/>
        <v>0</v>
      </c>
      <c r="AP21" s="19">
        <f t="shared" si="92"/>
        <v>0</v>
      </c>
      <c r="AQ21" s="19">
        <f t="shared" si="93"/>
        <v>0</v>
      </c>
      <c r="AR21" s="19">
        <f>0+(IF($C21="FOM",$B21,0))+(IF($C21="Weekly",$B21,0))+(IF($C21="2Week",$B21,0))</f>
        <v>0</v>
      </c>
      <c r="AS21" s="19">
        <f t="shared" si="95"/>
        <v>0</v>
      </c>
      <c r="AT21" s="19">
        <f t="shared" si="96"/>
        <v>0</v>
      </c>
      <c r="AU21" s="19">
        <f t="shared" si="97"/>
        <v>0</v>
      </c>
      <c r="AV21" s="19">
        <f t="shared" si="98"/>
        <v>0</v>
      </c>
      <c r="AW21" s="19">
        <f t="shared" si="99"/>
        <v>0</v>
      </c>
      <c r="AX21" s="19">
        <f t="shared" si="100"/>
        <v>0</v>
      </c>
      <c r="AY21" s="19">
        <f t="shared" si="101"/>
        <v>0</v>
      </c>
      <c r="AZ21" s="19">
        <f t="shared" si="102"/>
        <v>0</v>
      </c>
      <c r="BA21" s="19">
        <f t="shared" si="103"/>
        <v>0</v>
      </c>
      <c r="BB21" s="19">
        <f t="shared" si="104"/>
        <v>0</v>
      </c>
      <c r="BC21" s="19">
        <f t="shared" si="105"/>
        <v>0</v>
      </c>
      <c r="BD21" s="19">
        <f t="shared" si="106"/>
        <v>0</v>
      </c>
      <c r="BE21" s="70"/>
      <c r="BF21" s="57">
        <f t="shared" si="107"/>
        <v>0</v>
      </c>
      <c r="BG21" s="70"/>
      <c r="BH21" s="58">
        <f>BF21-Forecast!BF21</f>
        <v>0</v>
      </c>
    </row>
    <row r="22" spans="1:61" s="71" customFormat="1" x14ac:dyDescent="0.25">
      <c r="A22" s="67">
        <f>'Instructions &amp; Assumptions'!A76</f>
        <v>0</v>
      </c>
      <c r="B22" s="68">
        <f>'Instructions &amp; Assumptions'!B76</f>
        <v>0</v>
      </c>
      <c r="C22" s="69">
        <f>'Instructions &amp; Assumptions'!C76</f>
        <v>0</v>
      </c>
      <c r="D22" s="69"/>
      <c r="E22" s="19">
        <f t="shared" si="108"/>
        <v>0</v>
      </c>
      <c r="F22" s="19">
        <f t="shared" si="56"/>
        <v>0</v>
      </c>
      <c r="G22" s="19">
        <f t="shared" si="57"/>
        <v>0</v>
      </c>
      <c r="H22" s="19">
        <f t="shared" si="58"/>
        <v>0</v>
      </c>
      <c r="I22" s="19">
        <f t="shared" si="59"/>
        <v>0</v>
      </c>
      <c r="J22" s="19">
        <f t="shared" si="60"/>
        <v>0</v>
      </c>
      <c r="K22" s="19">
        <f t="shared" si="61"/>
        <v>0</v>
      </c>
      <c r="L22" s="19">
        <f t="shared" si="62"/>
        <v>0</v>
      </c>
      <c r="M22" s="19">
        <f t="shared" si="63"/>
        <v>0</v>
      </c>
      <c r="N22" s="19">
        <f t="shared" si="64"/>
        <v>0</v>
      </c>
      <c r="O22" s="19">
        <f t="shared" si="65"/>
        <v>0</v>
      </c>
      <c r="P22" s="19">
        <f t="shared" si="66"/>
        <v>0</v>
      </c>
      <c r="Q22" s="19">
        <f t="shared" si="67"/>
        <v>0</v>
      </c>
      <c r="R22" s="19">
        <f t="shared" si="68"/>
        <v>0</v>
      </c>
      <c r="S22" s="19">
        <f t="shared" si="69"/>
        <v>0</v>
      </c>
      <c r="T22" s="19">
        <f t="shared" si="70"/>
        <v>0</v>
      </c>
      <c r="U22" s="19">
        <f t="shared" si="71"/>
        <v>0</v>
      </c>
      <c r="V22" s="19">
        <f t="shared" si="72"/>
        <v>0</v>
      </c>
      <c r="W22" s="19">
        <f t="shared" si="73"/>
        <v>0</v>
      </c>
      <c r="X22" s="19">
        <f t="shared" si="74"/>
        <v>0</v>
      </c>
      <c r="Y22" s="19">
        <f t="shared" si="75"/>
        <v>0</v>
      </c>
      <c r="Z22" s="19">
        <f t="shared" si="76"/>
        <v>0</v>
      </c>
      <c r="AA22" s="19">
        <f t="shared" si="77"/>
        <v>0</v>
      </c>
      <c r="AB22" s="19">
        <f t="shared" si="78"/>
        <v>0</v>
      </c>
      <c r="AC22" s="19">
        <f t="shared" si="79"/>
        <v>0</v>
      </c>
      <c r="AD22" s="19">
        <f t="shared" si="80"/>
        <v>0</v>
      </c>
      <c r="AE22" s="19">
        <f t="shared" si="81"/>
        <v>0</v>
      </c>
      <c r="AF22" s="19">
        <f t="shared" si="82"/>
        <v>0</v>
      </c>
      <c r="AG22" s="19">
        <f t="shared" si="83"/>
        <v>0</v>
      </c>
      <c r="AH22" s="19">
        <f t="shared" si="84"/>
        <v>0</v>
      </c>
      <c r="AI22" s="19">
        <f t="shared" si="85"/>
        <v>0</v>
      </c>
      <c r="AJ22" s="19">
        <f t="shared" si="86"/>
        <v>0</v>
      </c>
      <c r="AK22" s="19">
        <f t="shared" si="87"/>
        <v>0</v>
      </c>
      <c r="AL22" s="19">
        <f t="shared" si="88"/>
        <v>0</v>
      </c>
      <c r="AM22" s="19">
        <f t="shared" si="89"/>
        <v>0</v>
      </c>
      <c r="AN22" s="19">
        <f t="shared" si="90"/>
        <v>0</v>
      </c>
      <c r="AO22" s="19">
        <f t="shared" si="91"/>
        <v>0</v>
      </c>
      <c r="AP22" s="19">
        <f t="shared" si="92"/>
        <v>0</v>
      </c>
      <c r="AQ22" s="19">
        <f t="shared" si="93"/>
        <v>0</v>
      </c>
      <c r="AR22" s="19">
        <f t="shared" si="94"/>
        <v>0</v>
      </c>
      <c r="AS22" s="19">
        <f t="shared" si="95"/>
        <v>0</v>
      </c>
      <c r="AT22" s="19">
        <f t="shared" si="96"/>
        <v>0</v>
      </c>
      <c r="AU22" s="19">
        <f t="shared" si="97"/>
        <v>0</v>
      </c>
      <c r="AV22" s="19">
        <f t="shared" si="98"/>
        <v>0</v>
      </c>
      <c r="AW22" s="19">
        <f t="shared" si="99"/>
        <v>0</v>
      </c>
      <c r="AX22" s="19">
        <f t="shared" si="100"/>
        <v>0</v>
      </c>
      <c r="AY22" s="19">
        <f t="shared" si="101"/>
        <v>0</v>
      </c>
      <c r="AZ22" s="19">
        <f t="shared" si="102"/>
        <v>0</v>
      </c>
      <c r="BA22" s="19">
        <f t="shared" si="103"/>
        <v>0</v>
      </c>
      <c r="BB22" s="19">
        <f t="shared" si="104"/>
        <v>0</v>
      </c>
      <c r="BC22" s="19">
        <f t="shared" si="105"/>
        <v>0</v>
      </c>
      <c r="BD22" s="19">
        <f t="shared" si="106"/>
        <v>0</v>
      </c>
      <c r="BE22" s="70"/>
      <c r="BF22" s="57">
        <f t="shared" si="107"/>
        <v>0</v>
      </c>
      <c r="BG22" s="70"/>
      <c r="BH22" s="58">
        <f>BF22-Forecast!BF22</f>
        <v>0</v>
      </c>
    </row>
    <row r="23" spans="1:61" s="71" customFormat="1" x14ac:dyDescent="0.25">
      <c r="A23" s="67">
        <f>'Instructions &amp; Assumptions'!A77</f>
        <v>0</v>
      </c>
      <c r="B23" s="68">
        <f>'Instructions &amp; Assumptions'!B77</f>
        <v>0</v>
      </c>
      <c r="C23" s="69">
        <f>'Instructions &amp; Assumptions'!C77</f>
        <v>0</v>
      </c>
      <c r="D23" s="69"/>
      <c r="E23" s="19">
        <f t="shared" si="108"/>
        <v>0</v>
      </c>
      <c r="F23" s="19">
        <f t="shared" si="56"/>
        <v>0</v>
      </c>
      <c r="G23" s="19">
        <f t="shared" si="57"/>
        <v>0</v>
      </c>
      <c r="H23" s="19">
        <f t="shared" si="58"/>
        <v>0</v>
      </c>
      <c r="I23" s="19">
        <f t="shared" si="59"/>
        <v>0</v>
      </c>
      <c r="J23" s="19">
        <f t="shared" si="60"/>
        <v>0</v>
      </c>
      <c r="K23" s="19">
        <f t="shared" si="61"/>
        <v>0</v>
      </c>
      <c r="L23" s="19">
        <f t="shared" si="62"/>
        <v>0</v>
      </c>
      <c r="M23" s="19">
        <f t="shared" si="63"/>
        <v>0</v>
      </c>
      <c r="N23" s="19">
        <f t="shared" si="64"/>
        <v>0</v>
      </c>
      <c r="O23" s="19">
        <f t="shared" si="65"/>
        <v>0</v>
      </c>
      <c r="P23" s="19">
        <f t="shared" si="66"/>
        <v>0</v>
      </c>
      <c r="Q23" s="19">
        <f t="shared" si="67"/>
        <v>0</v>
      </c>
      <c r="R23" s="19">
        <f t="shared" si="68"/>
        <v>0</v>
      </c>
      <c r="S23" s="19">
        <f t="shared" si="69"/>
        <v>0</v>
      </c>
      <c r="T23" s="19">
        <f t="shared" si="70"/>
        <v>0</v>
      </c>
      <c r="U23" s="19">
        <f t="shared" si="71"/>
        <v>0</v>
      </c>
      <c r="V23" s="19">
        <f t="shared" si="72"/>
        <v>0</v>
      </c>
      <c r="W23" s="19">
        <f t="shared" si="73"/>
        <v>0</v>
      </c>
      <c r="X23" s="19">
        <f t="shared" si="74"/>
        <v>0</v>
      </c>
      <c r="Y23" s="19">
        <f t="shared" si="75"/>
        <v>0</v>
      </c>
      <c r="Z23" s="19">
        <f t="shared" si="76"/>
        <v>0</v>
      </c>
      <c r="AA23" s="19">
        <f t="shared" si="77"/>
        <v>0</v>
      </c>
      <c r="AB23" s="19">
        <f t="shared" si="78"/>
        <v>0</v>
      </c>
      <c r="AC23" s="19">
        <f t="shared" si="79"/>
        <v>0</v>
      </c>
      <c r="AD23" s="19">
        <f t="shared" si="80"/>
        <v>0</v>
      </c>
      <c r="AE23" s="19">
        <f t="shared" si="81"/>
        <v>0</v>
      </c>
      <c r="AF23" s="19">
        <f t="shared" si="82"/>
        <v>0</v>
      </c>
      <c r="AG23" s="19">
        <f t="shared" si="83"/>
        <v>0</v>
      </c>
      <c r="AH23" s="19">
        <f t="shared" si="84"/>
        <v>0</v>
      </c>
      <c r="AI23" s="19">
        <f t="shared" si="85"/>
        <v>0</v>
      </c>
      <c r="AJ23" s="19">
        <f t="shared" si="86"/>
        <v>0</v>
      </c>
      <c r="AK23" s="19">
        <f t="shared" si="87"/>
        <v>0</v>
      </c>
      <c r="AL23" s="19">
        <f t="shared" si="88"/>
        <v>0</v>
      </c>
      <c r="AM23" s="19">
        <f t="shared" si="89"/>
        <v>0</v>
      </c>
      <c r="AN23" s="19">
        <f t="shared" si="90"/>
        <v>0</v>
      </c>
      <c r="AO23" s="19">
        <f t="shared" si="91"/>
        <v>0</v>
      </c>
      <c r="AP23" s="19">
        <f t="shared" si="92"/>
        <v>0</v>
      </c>
      <c r="AQ23" s="19">
        <f t="shared" si="93"/>
        <v>0</v>
      </c>
      <c r="AR23" s="19">
        <f t="shared" si="94"/>
        <v>0</v>
      </c>
      <c r="AS23" s="19">
        <f t="shared" si="95"/>
        <v>0</v>
      </c>
      <c r="AT23" s="19">
        <f t="shared" si="96"/>
        <v>0</v>
      </c>
      <c r="AU23" s="19">
        <f t="shared" si="97"/>
        <v>0</v>
      </c>
      <c r="AV23" s="19">
        <f t="shared" si="98"/>
        <v>0</v>
      </c>
      <c r="AW23" s="19">
        <f t="shared" si="99"/>
        <v>0</v>
      </c>
      <c r="AX23" s="19">
        <f t="shared" si="100"/>
        <v>0</v>
      </c>
      <c r="AY23" s="19">
        <f t="shared" si="101"/>
        <v>0</v>
      </c>
      <c r="AZ23" s="19">
        <f t="shared" si="102"/>
        <v>0</v>
      </c>
      <c r="BA23" s="19">
        <f t="shared" si="103"/>
        <v>0</v>
      </c>
      <c r="BB23" s="19">
        <f t="shared" si="104"/>
        <v>0</v>
      </c>
      <c r="BC23" s="19">
        <f t="shared" si="105"/>
        <v>0</v>
      </c>
      <c r="BD23" s="19">
        <f t="shared" si="106"/>
        <v>0</v>
      </c>
      <c r="BE23" s="70"/>
      <c r="BF23" s="57">
        <f t="shared" si="107"/>
        <v>0</v>
      </c>
      <c r="BG23" s="70"/>
      <c r="BH23" s="58">
        <f>BF23-Forecast!BF23</f>
        <v>0</v>
      </c>
    </row>
    <row r="24" spans="1:61" s="71" customFormat="1" x14ac:dyDescent="0.25">
      <c r="A24" s="67">
        <f>'Instructions &amp; Assumptions'!A78</f>
        <v>0</v>
      </c>
      <c r="B24" s="68">
        <f>'Instructions &amp; Assumptions'!B78</f>
        <v>0</v>
      </c>
      <c r="C24" s="69">
        <f>'Instructions &amp; Assumptions'!C78</f>
        <v>0</v>
      </c>
      <c r="D24" s="69"/>
      <c r="E24" s="19">
        <f t="shared" si="108"/>
        <v>0</v>
      </c>
      <c r="F24" s="19">
        <f t="shared" si="56"/>
        <v>0</v>
      </c>
      <c r="G24" s="19">
        <f t="shared" si="57"/>
        <v>0</v>
      </c>
      <c r="H24" s="19">
        <f t="shared" si="58"/>
        <v>0</v>
      </c>
      <c r="I24" s="19">
        <f t="shared" si="59"/>
        <v>0</v>
      </c>
      <c r="J24" s="19">
        <f t="shared" si="60"/>
        <v>0</v>
      </c>
      <c r="K24" s="19">
        <f t="shared" si="61"/>
        <v>0</v>
      </c>
      <c r="L24" s="19">
        <f t="shared" si="62"/>
        <v>0</v>
      </c>
      <c r="M24" s="19">
        <f t="shared" si="63"/>
        <v>0</v>
      </c>
      <c r="N24" s="19">
        <f t="shared" si="64"/>
        <v>0</v>
      </c>
      <c r="O24" s="19">
        <f t="shared" si="65"/>
        <v>0</v>
      </c>
      <c r="P24" s="19">
        <f t="shared" si="66"/>
        <v>0</v>
      </c>
      <c r="Q24" s="19">
        <f t="shared" si="67"/>
        <v>0</v>
      </c>
      <c r="R24" s="19">
        <f t="shared" si="68"/>
        <v>0</v>
      </c>
      <c r="S24" s="19">
        <f t="shared" si="69"/>
        <v>0</v>
      </c>
      <c r="T24" s="19">
        <f t="shared" si="70"/>
        <v>0</v>
      </c>
      <c r="U24" s="19">
        <f t="shared" si="71"/>
        <v>0</v>
      </c>
      <c r="V24" s="19">
        <f t="shared" si="72"/>
        <v>0</v>
      </c>
      <c r="W24" s="19">
        <f t="shared" si="73"/>
        <v>0</v>
      </c>
      <c r="X24" s="19">
        <f t="shared" si="74"/>
        <v>0</v>
      </c>
      <c r="Y24" s="19">
        <f t="shared" si="75"/>
        <v>0</v>
      </c>
      <c r="Z24" s="19">
        <f t="shared" si="76"/>
        <v>0</v>
      </c>
      <c r="AA24" s="19">
        <f t="shared" si="77"/>
        <v>0</v>
      </c>
      <c r="AB24" s="19">
        <f t="shared" si="78"/>
        <v>0</v>
      </c>
      <c r="AC24" s="19">
        <f t="shared" si="79"/>
        <v>0</v>
      </c>
      <c r="AD24" s="19">
        <f t="shared" si="80"/>
        <v>0</v>
      </c>
      <c r="AE24" s="19">
        <f t="shared" si="81"/>
        <v>0</v>
      </c>
      <c r="AF24" s="19">
        <f t="shared" si="82"/>
        <v>0</v>
      </c>
      <c r="AG24" s="19">
        <f t="shared" si="83"/>
        <v>0</v>
      </c>
      <c r="AH24" s="19">
        <f t="shared" si="84"/>
        <v>0</v>
      </c>
      <c r="AI24" s="19">
        <f t="shared" si="85"/>
        <v>0</v>
      </c>
      <c r="AJ24" s="19">
        <f t="shared" si="86"/>
        <v>0</v>
      </c>
      <c r="AK24" s="19">
        <f t="shared" si="87"/>
        <v>0</v>
      </c>
      <c r="AL24" s="19">
        <f t="shared" si="88"/>
        <v>0</v>
      </c>
      <c r="AM24" s="19">
        <f t="shared" si="89"/>
        <v>0</v>
      </c>
      <c r="AN24" s="19">
        <f t="shared" si="90"/>
        <v>0</v>
      </c>
      <c r="AO24" s="19">
        <f t="shared" si="91"/>
        <v>0</v>
      </c>
      <c r="AP24" s="19">
        <f t="shared" si="92"/>
        <v>0</v>
      </c>
      <c r="AQ24" s="19">
        <f t="shared" si="93"/>
        <v>0</v>
      </c>
      <c r="AR24" s="19">
        <f t="shared" si="94"/>
        <v>0</v>
      </c>
      <c r="AS24" s="19">
        <f t="shared" si="95"/>
        <v>0</v>
      </c>
      <c r="AT24" s="19">
        <f t="shared" si="96"/>
        <v>0</v>
      </c>
      <c r="AU24" s="19">
        <f t="shared" si="97"/>
        <v>0</v>
      </c>
      <c r="AV24" s="19">
        <f t="shared" si="98"/>
        <v>0</v>
      </c>
      <c r="AW24" s="19">
        <f t="shared" si="99"/>
        <v>0</v>
      </c>
      <c r="AX24" s="19">
        <f t="shared" si="100"/>
        <v>0</v>
      </c>
      <c r="AY24" s="19">
        <f t="shared" si="101"/>
        <v>0</v>
      </c>
      <c r="AZ24" s="19">
        <f t="shared" si="102"/>
        <v>0</v>
      </c>
      <c r="BA24" s="19">
        <f t="shared" si="103"/>
        <v>0</v>
      </c>
      <c r="BB24" s="19">
        <f t="shared" si="104"/>
        <v>0</v>
      </c>
      <c r="BC24" s="19">
        <f t="shared" si="105"/>
        <v>0</v>
      </c>
      <c r="BD24" s="19">
        <f t="shared" si="106"/>
        <v>0</v>
      </c>
      <c r="BE24" s="70"/>
      <c r="BF24" s="57">
        <f t="shared" si="107"/>
        <v>0</v>
      </c>
      <c r="BG24" s="70"/>
      <c r="BH24" s="58">
        <f>BF24-Forecast!BF24</f>
        <v>0</v>
      </c>
    </row>
    <row r="25" spans="1:61" s="71" customFormat="1" x14ac:dyDescent="0.25">
      <c r="A25" s="67">
        <f>'Instructions &amp; Assumptions'!A79</f>
        <v>0</v>
      </c>
      <c r="B25" s="68">
        <f>'Instructions &amp; Assumptions'!B79</f>
        <v>0</v>
      </c>
      <c r="C25" s="69">
        <f>'Instructions &amp; Assumptions'!C79</f>
        <v>0</v>
      </c>
      <c r="D25" s="69"/>
      <c r="E25" s="19">
        <f t="shared" si="108"/>
        <v>0</v>
      </c>
      <c r="F25" s="19">
        <f t="shared" si="56"/>
        <v>0</v>
      </c>
      <c r="G25" s="19">
        <f t="shared" si="57"/>
        <v>0</v>
      </c>
      <c r="H25" s="19">
        <f t="shared" si="58"/>
        <v>0</v>
      </c>
      <c r="I25" s="19">
        <f t="shared" si="59"/>
        <v>0</v>
      </c>
      <c r="J25" s="19">
        <f t="shared" si="60"/>
        <v>0</v>
      </c>
      <c r="K25" s="19">
        <f t="shared" si="61"/>
        <v>0</v>
      </c>
      <c r="L25" s="19">
        <f t="shared" si="62"/>
        <v>0</v>
      </c>
      <c r="M25" s="19">
        <f t="shared" si="63"/>
        <v>0</v>
      </c>
      <c r="N25" s="19">
        <f t="shared" si="64"/>
        <v>0</v>
      </c>
      <c r="O25" s="19">
        <f t="shared" si="65"/>
        <v>0</v>
      </c>
      <c r="P25" s="19">
        <f t="shared" si="66"/>
        <v>0</v>
      </c>
      <c r="Q25" s="19">
        <f t="shared" si="67"/>
        <v>0</v>
      </c>
      <c r="R25" s="19">
        <f t="shared" si="68"/>
        <v>0</v>
      </c>
      <c r="S25" s="19">
        <f t="shared" si="69"/>
        <v>0</v>
      </c>
      <c r="T25" s="19">
        <f t="shared" si="70"/>
        <v>0</v>
      </c>
      <c r="U25" s="19">
        <f t="shared" si="71"/>
        <v>0</v>
      </c>
      <c r="V25" s="19">
        <f t="shared" si="72"/>
        <v>0</v>
      </c>
      <c r="W25" s="19">
        <f t="shared" si="73"/>
        <v>0</v>
      </c>
      <c r="X25" s="19">
        <f t="shared" si="74"/>
        <v>0</v>
      </c>
      <c r="Y25" s="19">
        <f t="shared" si="75"/>
        <v>0</v>
      </c>
      <c r="Z25" s="19">
        <f t="shared" si="76"/>
        <v>0</v>
      </c>
      <c r="AA25" s="19">
        <f t="shared" si="77"/>
        <v>0</v>
      </c>
      <c r="AB25" s="19">
        <f t="shared" si="78"/>
        <v>0</v>
      </c>
      <c r="AC25" s="19">
        <f t="shared" si="79"/>
        <v>0</v>
      </c>
      <c r="AD25" s="19">
        <f t="shared" si="80"/>
        <v>0</v>
      </c>
      <c r="AE25" s="19">
        <f t="shared" si="81"/>
        <v>0</v>
      </c>
      <c r="AF25" s="19">
        <f t="shared" si="82"/>
        <v>0</v>
      </c>
      <c r="AG25" s="19">
        <f t="shared" si="83"/>
        <v>0</v>
      </c>
      <c r="AH25" s="19">
        <f t="shared" si="84"/>
        <v>0</v>
      </c>
      <c r="AI25" s="19">
        <f t="shared" si="85"/>
        <v>0</v>
      </c>
      <c r="AJ25" s="19">
        <f t="shared" si="86"/>
        <v>0</v>
      </c>
      <c r="AK25" s="19">
        <f t="shared" si="87"/>
        <v>0</v>
      </c>
      <c r="AL25" s="19">
        <f t="shared" si="88"/>
        <v>0</v>
      </c>
      <c r="AM25" s="19">
        <f t="shared" si="89"/>
        <v>0</v>
      </c>
      <c r="AN25" s="19">
        <f t="shared" si="90"/>
        <v>0</v>
      </c>
      <c r="AO25" s="19">
        <f t="shared" si="91"/>
        <v>0</v>
      </c>
      <c r="AP25" s="19">
        <f t="shared" si="92"/>
        <v>0</v>
      </c>
      <c r="AQ25" s="19">
        <f t="shared" si="93"/>
        <v>0</v>
      </c>
      <c r="AR25" s="19">
        <f t="shared" si="94"/>
        <v>0</v>
      </c>
      <c r="AS25" s="19">
        <f t="shared" si="95"/>
        <v>0</v>
      </c>
      <c r="AT25" s="19">
        <f t="shared" si="96"/>
        <v>0</v>
      </c>
      <c r="AU25" s="19">
        <f t="shared" si="97"/>
        <v>0</v>
      </c>
      <c r="AV25" s="19">
        <f t="shared" si="98"/>
        <v>0</v>
      </c>
      <c r="AW25" s="19">
        <f t="shared" si="99"/>
        <v>0</v>
      </c>
      <c r="AX25" s="19">
        <f t="shared" si="100"/>
        <v>0</v>
      </c>
      <c r="AY25" s="19">
        <f t="shared" si="101"/>
        <v>0</v>
      </c>
      <c r="AZ25" s="19">
        <f t="shared" si="102"/>
        <v>0</v>
      </c>
      <c r="BA25" s="19">
        <f t="shared" si="103"/>
        <v>0</v>
      </c>
      <c r="BB25" s="19">
        <f t="shared" si="104"/>
        <v>0</v>
      </c>
      <c r="BC25" s="19">
        <f t="shared" si="105"/>
        <v>0</v>
      </c>
      <c r="BD25" s="19">
        <f t="shared" si="106"/>
        <v>0</v>
      </c>
      <c r="BE25" s="70"/>
      <c r="BF25" s="57">
        <f t="shared" si="107"/>
        <v>0</v>
      </c>
      <c r="BG25" s="70"/>
      <c r="BH25" s="58">
        <f>BF25-Forecast!BF25</f>
        <v>0</v>
      </c>
    </row>
    <row r="26" spans="1:61" s="71" customFormat="1" x14ac:dyDescent="0.25">
      <c r="A26" s="67">
        <f>'Instructions &amp; Assumptions'!A80</f>
        <v>0</v>
      </c>
      <c r="B26" s="68">
        <f>'Instructions &amp; Assumptions'!B80</f>
        <v>0</v>
      </c>
      <c r="C26" s="69">
        <f>'Instructions &amp; Assumptions'!C80</f>
        <v>0</v>
      </c>
      <c r="D26" s="69"/>
      <c r="E26" s="19">
        <f t="shared" si="108"/>
        <v>0</v>
      </c>
      <c r="F26" s="19">
        <f t="shared" si="56"/>
        <v>0</v>
      </c>
      <c r="G26" s="19">
        <f t="shared" si="57"/>
        <v>0</v>
      </c>
      <c r="H26" s="19">
        <f t="shared" si="58"/>
        <v>0</v>
      </c>
      <c r="I26" s="19">
        <f t="shared" si="59"/>
        <v>0</v>
      </c>
      <c r="J26" s="19">
        <f t="shared" si="60"/>
        <v>0</v>
      </c>
      <c r="K26" s="19">
        <f t="shared" si="61"/>
        <v>0</v>
      </c>
      <c r="L26" s="19">
        <f t="shared" si="62"/>
        <v>0</v>
      </c>
      <c r="M26" s="19">
        <f t="shared" si="63"/>
        <v>0</v>
      </c>
      <c r="N26" s="19">
        <f t="shared" si="64"/>
        <v>0</v>
      </c>
      <c r="O26" s="19">
        <f t="shared" si="65"/>
        <v>0</v>
      </c>
      <c r="P26" s="19">
        <f t="shared" si="66"/>
        <v>0</v>
      </c>
      <c r="Q26" s="19">
        <f t="shared" si="67"/>
        <v>0</v>
      </c>
      <c r="R26" s="19">
        <f t="shared" si="68"/>
        <v>0</v>
      </c>
      <c r="S26" s="19">
        <f t="shared" si="69"/>
        <v>0</v>
      </c>
      <c r="T26" s="19">
        <f t="shared" si="70"/>
        <v>0</v>
      </c>
      <c r="U26" s="19">
        <f t="shared" si="71"/>
        <v>0</v>
      </c>
      <c r="V26" s="19">
        <f t="shared" si="72"/>
        <v>0</v>
      </c>
      <c r="W26" s="19">
        <f t="shared" si="73"/>
        <v>0</v>
      </c>
      <c r="X26" s="19">
        <f t="shared" si="74"/>
        <v>0</v>
      </c>
      <c r="Y26" s="19">
        <f t="shared" si="75"/>
        <v>0</v>
      </c>
      <c r="Z26" s="19">
        <f t="shared" si="76"/>
        <v>0</v>
      </c>
      <c r="AA26" s="19">
        <f t="shared" si="77"/>
        <v>0</v>
      </c>
      <c r="AB26" s="19">
        <f t="shared" si="78"/>
        <v>0</v>
      </c>
      <c r="AC26" s="19">
        <f t="shared" si="79"/>
        <v>0</v>
      </c>
      <c r="AD26" s="19">
        <f t="shared" si="80"/>
        <v>0</v>
      </c>
      <c r="AE26" s="19">
        <f t="shared" si="81"/>
        <v>0</v>
      </c>
      <c r="AF26" s="19">
        <f t="shared" si="82"/>
        <v>0</v>
      </c>
      <c r="AG26" s="19">
        <f t="shared" si="83"/>
        <v>0</v>
      </c>
      <c r="AH26" s="19">
        <f t="shared" si="84"/>
        <v>0</v>
      </c>
      <c r="AI26" s="19">
        <f t="shared" si="85"/>
        <v>0</v>
      </c>
      <c r="AJ26" s="19">
        <f t="shared" si="86"/>
        <v>0</v>
      </c>
      <c r="AK26" s="19">
        <f t="shared" si="87"/>
        <v>0</v>
      </c>
      <c r="AL26" s="19">
        <f t="shared" si="88"/>
        <v>0</v>
      </c>
      <c r="AM26" s="19">
        <f t="shared" si="89"/>
        <v>0</v>
      </c>
      <c r="AN26" s="19">
        <f t="shared" si="90"/>
        <v>0</v>
      </c>
      <c r="AO26" s="19">
        <f t="shared" si="91"/>
        <v>0</v>
      </c>
      <c r="AP26" s="19">
        <f t="shared" si="92"/>
        <v>0</v>
      </c>
      <c r="AQ26" s="19">
        <f t="shared" si="93"/>
        <v>0</v>
      </c>
      <c r="AR26" s="19">
        <f t="shared" si="94"/>
        <v>0</v>
      </c>
      <c r="AS26" s="19">
        <f t="shared" si="95"/>
        <v>0</v>
      </c>
      <c r="AT26" s="19">
        <f t="shared" si="96"/>
        <v>0</v>
      </c>
      <c r="AU26" s="19">
        <f t="shared" si="97"/>
        <v>0</v>
      </c>
      <c r="AV26" s="19">
        <f t="shared" si="98"/>
        <v>0</v>
      </c>
      <c r="AW26" s="19">
        <f t="shared" si="99"/>
        <v>0</v>
      </c>
      <c r="AX26" s="19">
        <f t="shared" si="100"/>
        <v>0</v>
      </c>
      <c r="AY26" s="19">
        <f t="shared" si="101"/>
        <v>0</v>
      </c>
      <c r="AZ26" s="19">
        <f t="shared" si="102"/>
        <v>0</v>
      </c>
      <c r="BA26" s="19">
        <f t="shared" si="103"/>
        <v>0</v>
      </c>
      <c r="BB26" s="19">
        <f t="shared" si="104"/>
        <v>0</v>
      </c>
      <c r="BC26" s="19">
        <f t="shared" si="105"/>
        <v>0</v>
      </c>
      <c r="BD26" s="19">
        <f t="shared" si="106"/>
        <v>0</v>
      </c>
      <c r="BE26" s="70"/>
      <c r="BF26" s="57">
        <f t="shared" si="107"/>
        <v>0</v>
      </c>
      <c r="BG26" s="70"/>
      <c r="BH26" s="58">
        <f>BF26-Forecast!BF26</f>
        <v>0</v>
      </c>
    </row>
    <row r="27" spans="1:61" s="71" customFormat="1" x14ac:dyDescent="0.25">
      <c r="A27" s="67">
        <f>'Instructions &amp; Assumptions'!A81</f>
        <v>0</v>
      </c>
      <c r="B27" s="68">
        <f>'Instructions &amp; Assumptions'!B81</f>
        <v>0</v>
      </c>
      <c r="C27" s="69">
        <f>'Instructions &amp; Assumptions'!C81</f>
        <v>0</v>
      </c>
      <c r="D27" s="69"/>
      <c r="E27" s="19">
        <f t="shared" si="108"/>
        <v>0</v>
      </c>
      <c r="F27" s="19">
        <f t="shared" si="56"/>
        <v>0</v>
      </c>
      <c r="G27" s="19">
        <f t="shared" si="57"/>
        <v>0</v>
      </c>
      <c r="H27" s="19">
        <f t="shared" si="58"/>
        <v>0</v>
      </c>
      <c r="I27" s="19">
        <f t="shared" si="59"/>
        <v>0</v>
      </c>
      <c r="J27" s="19">
        <f t="shared" si="60"/>
        <v>0</v>
      </c>
      <c r="K27" s="19">
        <f t="shared" si="61"/>
        <v>0</v>
      </c>
      <c r="L27" s="19">
        <f t="shared" si="62"/>
        <v>0</v>
      </c>
      <c r="M27" s="19">
        <f t="shared" si="63"/>
        <v>0</v>
      </c>
      <c r="N27" s="19">
        <f t="shared" si="64"/>
        <v>0</v>
      </c>
      <c r="O27" s="19">
        <f t="shared" si="65"/>
        <v>0</v>
      </c>
      <c r="P27" s="19">
        <f t="shared" si="66"/>
        <v>0</v>
      </c>
      <c r="Q27" s="19">
        <f t="shared" si="67"/>
        <v>0</v>
      </c>
      <c r="R27" s="19">
        <f t="shared" si="68"/>
        <v>0</v>
      </c>
      <c r="S27" s="19">
        <f t="shared" si="69"/>
        <v>0</v>
      </c>
      <c r="T27" s="19">
        <f t="shared" si="70"/>
        <v>0</v>
      </c>
      <c r="U27" s="19">
        <f t="shared" si="71"/>
        <v>0</v>
      </c>
      <c r="V27" s="19">
        <f t="shared" si="72"/>
        <v>0</v>
      </c>
      <c r="W27" s="19">
        <f t="shared" si="73"/>
        <v>0</v>
      </c>
      <c r="X27" s="19">
        <f t="shared" si="74"/>
        <v>0</v>
      </c>
      <c r="Y27" s="19">
        <f t="shared" si="75"/>
        <v>0</v>
      </c>
      <c r="Z27" s="19">
        <f t="shared" si="76"/>
        <v>0</v>
      </c>
      <c r="AA27" s="19">
        <f t="shared" si="77"/>
        <v>0</v>
      </c>
      <c r="AB27" s="19">
        <f t="shared" si="78"/>
        <v>0</v>
      </c>
      <c r="AC27" s="19">
        <f t="shared" si="79"/>
        <v>0</v>
      </c>
      <c r="AD27" s="19">
        <f t="shared" si="80"/>
        <v>0</v>
      </c>
      <c r="AE27" s="19">
        <f t="shared" si="81"/>
        <v>0</v>
      </c>
      <c r="AF27" s="19">
        <f t="shared" si="82"/>
        <v>0</v>
      </c>
      <c r="AG27" s="19">
        <f t="shared" si="83"/>
        <v>0</v>
      </c>
      <c r="AH27" s="19">
        <f t="shared" si="84"/>
        <v>0</v>
      </c>
      <c r="AI27" s="19">
        <f t="shared" si="85"/>
        <v>0</v>
      </c>
      <c r="AJ27" s="19">
        <f t="shared" si="86"/>
        <v>0</v>
      </c>
      <c r="AK27" s="19">
        <f t="shared" si="87"/>
        <v>0</v>
      </c>
      <c r="AL27" s="19">
        <f t="shared" si="88"/>
        <v>0</v>
      </c>
      <c r="AM27" s="19">
        <f t="shared" si="89"/>
        <v>0</v>
      </c>
      <c r="AN27" s="19">
        <f t="shared" si="90"/>
        <v>0</v>
      </c>
      <c r="AO27" s="19">
        <f t="shared" si="91"/>
        <v>0</v>
      </c>
      <c r="AP27" s="19">
        <f t="shared" si="92"/>
        <v>0</v>
      </c>
      <c r="AQ27" s="19">
        <f t="shared" si="93"/>
        <v>0</v>
      </c>
      <c r="AR27" s="19">
        <f t="shared" si="94"/>
        <v>0</v>
      </c>
      <c r="AS27" s="19">
        <f t="shared" si="95"/>
        <v>0</v>
      </c>
      <c r="AT27" s="19">
        <f t="shared" si="96"/>
        <v>0</v>
      </c>
      <c r="AU27" s="19">
        <f t="shared" si="97"/>
        <v>0</v>
      </c>
      <c r="AV27" s="19">
        <f t="shared" si="98"/>
        <v>0</v>
      </c>
      <c r="AW27" s="19">
        <f t="shared" si="99"/>
        <v>0</v>
      </c>
      <c r="AX27" s="19">
        <f t="shared" si="100"/>
        <v>0</v>
      </c>
      <c r="AY27" s="19">
        <f t="shared" si="101"/>
        <v>0</v>
      </c>
      <c r="AZ27" s="19">
        <f t="shared" si="102"/>
        <v>0</v>
      </c>
      <c r="BA27" s="19">
        <f t="shared" si="103"/>
        <v>0</v>
      </c>
      <c r="BB27" s="19">
        <f t="shared" si="104"/>
        <v>0</v>
      </c>
      <c r="BC27" s="19">
        <f t="shared" si="105"/>
        <v>0</v>
      </c>
      <c r="BD27" s="19">
        <f t="shared" si="106"/>
        <v>0</v>
      </c>
      <c r="BE27" s="70"/>
      <c r="BF27" s="57">
        <f t="shared" si="107"/>
        <v>0</v>
      </c>
      <c r="BG27" s="70"/>
      <c r="BH27" s="58">
        <f>BF27-Forecast!BF27</f>
        <v>0</v>
      </c>
    </row>
    <row r="28" spans="1:61" s="71" customFormat="1" x14ac:dyDescent="0.25">
      <c r="A28" s="67">
        <f>'Instructions &amp; Assumptions'!A82</f>
        <v>0</v>
      </c>
      <c r="B28" s="68">
        <f>'Instructions &amp; Assumptions'!B82</f>
        <v>0</v>
      </c>
      <c r="C28" s="69">
        <f>'Instructions &amp; Assumptions'!C82</f>
        <v>0</v>
      </c>
      <c r="D28" s="69"/>
      <c r="E28" s="19">
        <f t="shared" si="108"/>
        <v>0</v>
      </c>
      <c r="F28" s="19">
        <f t="shared" si="56"/>
        <v>0</v>
      </c>
      <c r="G28" s="19">
        <f t="shared" si="57"/>
        <v>0</v>
      </c>
      <c r="H28" s="19">
        <f t="shared" si="58"/>
        <v>0</v>
      </c>
      <c r="I28" s="19">
        <f t="shared" si="59"/>
        <v>0</v>
      </c>
      <c r="J28" s="19">
        <f t="shared" si="60"/>
        <v>0</v>
      </c>
      <c r="K28" s="19">
        <f t="shared" si="61"/>
        <v>0</v>
      </c>
      <c r="L28" s="19">
        <f t="shared" si="62"/>
        <v>0</v>
      </c>
      <c r="M28" s="19">
        <f t="shared" si="63"/>
        <v>0</v>
      </c>
      <c r="N28" s="19">
        <f t="shared" si="64"/>
        <v>0</v>
      </c>
      <c r="O28" s="19">
        <f t="shared" si="65"/>
        <v>0</v>
      </c>
      <c r="P28" s="19">
        <f t="shared" si="66"/>
        <v>0</v>
      </c>
      <c r="Q28" s="19">
        <f t="shared" si="67"/>
        <v>0</v>
      </c>
      <c r="R28" s="19">
        <f t="shared" si="68"/>
        <v>0</v>
      </c>
      <c r="S28" s="19">
        <f t="shared" si="69"/>
        <v>0</v>
      </c>
      <c r="T28" s="19">
        <f t="shared" si="70"/>
        <v>0</v>
      </c>
      <c r="U28" s="19">
        <f t="shared" si="71"/>
        <v>0</v>
      </c>
      <c r="V28" s="19">
        <f t="shared" si="72"/>
        <v>0</v>
      </c>
      <c r="W28" s="19">
        <f t="shared" si="73"/>
        <v>0</v>
      </c>
      <c r="X28" s="19">
        <f t="shared" si="74"/>
        <v>0</v>
      </c>
      <c r="Y28" s="19">
        <f t="shared" si="75"/>
        <v>0</v>
      </c>
      <c r="Z28" s="19">
        <f t="shared" si="76"/>
        <v>0</v>
      </c>
      <c r="AA28" s="19">
        <f t="shared" si="77"/>
        <v>0</v>
      </c>
      <c r="AB28" s="19">
        <f t="shared" si="78"/>
        <v>0</v>
      </c>
      <c r="AC28" s="19">
        <f t="shared" si="79"/>
        <v>0</v>
      </c>
      <c r="AD28" s="19">
        <f t="shared" si="80"/>
        <v>0</v>
      </c>
      <c r="AE28" s="19">
        <f t="shared" si="81"/>
        <v>0</v>
      </c>
      <c r="AF28" s="19">
        <f t="shared" si="82"/>
        <v>0</v>
      </c>
      <c r="AG28" s="19">
        <f t="shared" si="83"/>
        <v>0</v>
      </c>
      <c r="AH28" s="19">
        <f t="shared" si="84"/>
        <v>0</v>
      </c>
      <c r="AI28" s="19">
        <f t="shared" si="85"/>
        <v>0</v>
      </c>
      <c r="AJ28" s="19">
        <f t="shared" si="86"/>
        <v>0</v>
      </c>
      <c r="AK28" s="19">
        <f t="shared" si="87"/>
        <v>0</v>
      </c>
      <c r="AL28" s="19">
        <f t="shared" si="88"/>
        <v>0</v>
      </c>
      <c r="AM28" s="19">
        <f t="shared" si="89"/>
        <v>0</v>
      </c>
      <c r="AN28" s="19">
        <f t="shared" si="90"/>
        <v>0</v>
      </c>
      <c r="AO28" s="19">
        <f t="shared" si="91"/>
        <v>0</v>
      </c>
      <c r="AP28" s="19">
        <f t="shared" si="92"/>
        <v>0</v>
      </c>
      <c r="AQ28" s="19">
        <f t="shared" si="93"/>
        <v>0</v>
      </c>
      <c r="AR28" s="19">
        <f t="shared" si="94"/>
        <v>0</v>
      </c>
      <c r="AS28" s="19">
        <f t="shared" si="95"/>
        <v>0</v>
      </c>
      <c r="AT28" s="19">
        <f t="shared" si="96"/>
        <v>0</v>
      </c>
      <c r="AU28" s="19">
        <f t="shared" si="97"/>
        <v>0</v>
      </c>
      <c r="AV28" s="19">
        <f t="shared" si="98"/>
        <v>0</v>
      </c>
      <c r="AW28" s="19">
        <f t="shared" si="99"/>
        <v>0</v>
      </c>
      <c r="AX28" s="19">
        <f t="shared" si="100"/>
        <v>0</v>
      </c>
      <c r="AY28" s="19">
        <f t="shared" si="101"/>
        <v>0</v>
      </c>
      <c r="AZ28" s="19">
        <f t="shared" si="102"/>
        <v>0</v>
      </c>
      <c r="BA28" s="19">
        <f t="shared" si="103"/>
        <v>0</v>
      </c>
      <c r="BB28" s="19">
        <f t="shared" si="104"/>
        <v>0</v>
      </c>
      <c r="BC28" s="19">
        <f t="shared" si="105"/>
        <v>0</v>
      </c>
      <c r="BD28" s="19">
        <f t="shared" si="106"/>
        <v>0</v>
      </c>
      <c r="BE28" s="70"/>
      <c r="BF28" s="56">
        <f t="shared" si="107"/>
        <v>0</v>
      </c>
      <c r="BG28" s="70"/>
      <c r="BH28" s="58">
        <f>BF28-Forecast!BF28</f>
        <v>0</v>
      </c>
    </row>
    <row r="29" spans="1:61" s="71" customFormat="1" x14ac:dyDescent="0.25">
      <c r="A29" s="67">
        <f>'Instructions &amp; Assumptions'!A83</f>
        <v>0</v>
      </c>
      <c r="B29" s="68">
        <f>'Instructions &amp; Assumptions'!B83</f>
        <v>0</v>
      </c>
      <c r="C29" s="69">
        <f>'Instructions &amp; Assumptions'!C83</f>
        <v>0</v>
      </c>
      <c r="D29" s="69"/>
      <c r="E29" s="19">
        <f t="shared" si="108"/>
        <v>0</v>
      </c>
      <c r="F29" s="19">
        <f t="shared" si="56"/>
        <v>0</v>
      </c>
      <c r="G29" s="19">
        <f t="shared" si="57"/>
        <v>0</v>
      </c>
      <c r="H29" s="19">
        <f t="shared" si="58"/>
        <v>0</v>
      </c>
      <c r="I29" s="19">
        <f t="shared" si="59"/>
        <v>0</v>
      </c>
      <c r="J29" s="19">
        <f t="shared" si="60"/>
        <v>0</v>
      </c>
      <c r="K29" s="19">
        <f t="shared" si="61"/>
        <v>0</v>
      </c>
      <c r="L29" s="19">
        <f t="shared" si="62"/>
        <v>0</v>
      </c>
      <c r="M29" s="19">
        <f t="shared" si="63"/>
        <v>0</v>
      </c>
      <c r="N29" s="19">
        <f t="shared" si="64"/>
        <v>0</v>
      </c>
      <c r="O29" s="19">
        <f t="shared" si="65"/>
        <v>0</v>
      </c>
      <c r="P29" s="19">
        <f t="shared" si="66"/>
        <v>0</v>
      </c>
      <c r="Q29" s="19">
        <f t="shared" si="67"/>
        <v>0</v>
      </c>
      <c r="R29" s="19">
        <f t="shared" si="68"/>
        <v>0</v>
      </c>
      <c r="S29" s="19">
        <f t="shared" si="69"/>
        <v>0</v>
      </c>
      <c r="T29" s="19">
        <f t="shared" si="70"/>
        <v>0</v>
      </c>
      <c r="U29" s="19">
        <f t="shared" si="71"/>
        <v>0</v>
      </c>
      <c r="V29" s="19">
        <f t="shared" si="72"/>
        <v>0</v>
      </c>
      <c r="W29" s="19">
        <f t="shared" si="73"/>
        <v>0</v>
      </c>
      <c r="X29" s="19">
        <f t="shared" si="74"/>
        <v>0</v>
      </c>
      <c r="Y29" s="19">
        <f t="shared" si="75"/>
        <v>0</v>
      </c>
      <c r="Z29" s="19">
        <f t="shared" si="76"/>
        <v>0</v>
      </c>
      <c r="AA29" s="19">
        <f t="shared" si="77"/>
        <v>0</v>
      </c>
      <c r="AB29" s="19">
        <f t="shared" si="78"/>
        <v>0</v>
      </c>
      <c r="AC29" s="19">
        <f t="shared" si="79"/>
        <v>0</v>
      </c>
      <c r="AD29" s="19">
        <f t="shared" si="80"/>
        <v>0</v>
      </c>
      <c r="AE29" s="19">
        <f t="shared" si="81"/>
        <v>0</v>
      </c>
      <c r="AF29" s="19">
        <f t="shared" si="82"/>
        <v>0</v>
      </c>
      <c r="AG29" s="19">
        <f t="shared" si="83"/>
        <v>0</v>
      </c>
      <c r="AH29" s="19">
        <f t="shared" si="84"/>
        <v>0</v>
      </c>
      <c r="AI29" s="19">
        <f t="shared" si="85"/>
        <v>0</v>
      </c>
      <c r="AJ29" s="19">
        <f t="shared" si="86"/>
        <v>0</v>
      </c>
      <c r="AK29" s="19">
        <f t="shared" si="87"/>
        <v>0</v>
      </c>
      <c r="AL29" s="19">
        <f t="shared" si="88"/>
        <v>0</v>
      </c>
      <c r="AM29" s="19">
        <f t="shared" si="89"/>
        <v>0</v>
      </c>
      <c r="AN29" s="19">
        <f t="shared" si="90"/>
        <v>0</v>
      </c>
      <c r="AO29" s="19">
        <f t="shared" si="91"/>
        <v>0</v>
      </c>
      <c r="AP29" s="19">
        <f t="shared" si="92"/>
        <v>0</v>
      </c>
      <c r="AQ29" s="19">
        <f t="shared" si="93"/>
        <v>0</v>
      </c>
      <c r="AR29" s="19">
        <f t="shared" si="94"/>
        <v>0</v>
      </c>
      <c r="AS29" s="19">
        <f t="shared" si="95"/>
        <v>0</v>
      </c>
      <c r="AT29" s="19">
        <f t="shared" si="96"/>
        <v>0</v>
      </c>
      <c r="AU29" s="19">
        <f t="shared" si="97"/>
        <v>0</v>
      </c>
      <c r="AV29" s="19">
        <f t="shared" si="98"/>
        <v>0</v>
      </c>
      <c r="AW29" s="19">
        <f t="shared" si="99"/>
        <v>0</v>
      </c>
      <c r="AX29" s="19">
        <f t="shared" si="100"/>
        <v>0</v>
      </c>
      <c r="AY29" s="19">
        <f t="shared" si="101"/>
        <v>0</v>
      </c>
      <c r="AZ29" s="19">
        <f t="shared" si="102"/>
        <v>0</v>
      </c>
      <c r="BA29" s="19">
        <f t="shared" si="103"/>
        <v>0</v>
      </c>
      <c r="BB29" s="19">
        <f t="shared" si="104"/>
        <v>0</v>
      </c>
      <c r="BC29" s="19">
        <f t="shared" si="105"/>
        <v>0</v>
      </c>
      <c r="BD29" s="19">
        <f t="shared" si="106"/>
        <v>0</v>
      </c>
      <c r="BE29" s="70"/>
      <c r="BF29" s="56">
        <f t="shared" si="107"/>
        <v>0</v>
      </c>
      <c r="BG29" s="70"/>
      <c r="BH29" s="58">
        <f>BF29-Forecast!BF29</f>
        <v>0</v>
      </c>
    </row>
    <row r="30" spans="1:61" s="71" customFormat="1" x14ac:dyDescent="0.25">
      <c r="A30" s="67">
        <f>'Instructions &amp; Assumptions'!A84</f>
        <v>0</v>
      </c>
      <c r="B30" s="68">
        <f>'Instructions &amp; Assumptions'!B84</f>
        <v>0</v>
      </c>
      <c r="C30" s="69">
        <f>'Instructions &amp; Assumptions'!C84</f>
        <v>0</v>
      </c>
      <c r="D30" s="70"/>
      <c r="E30" s="19">
        <f t="shared" si="108"/>
        <v>0</v>
      </c>
      <c r="F30" s="19">
        <f t="shared" si="56"/>
        <v>0</v>
      </c>
      <c r="G30" s="19">
        <f t="shared" si="57"/>
        <v>0</v>
      </c>
      <c r="H30" s="19">
        <f t="shared" si="58"/>
        <v>0</v>
      </c>
      <c r="I30" s="19">
        <f t="shared" si="59"/>
        <v>0</v>
      </c>
      <c r="J30" s="19">
        <f t="shared" si="60"/>
        <v>0</v>
      </c>
      <c r="K30" s="19">
        <f t="shared" si="61"/>
        <v>0</v>
      </c>
      <c r="L30" s="19">
        <f t="shared" si="62"/>
        <v>0</v>
      </c>
      <c r="M30" s="19">
        <f t="shared" si="63"/>
        <v>0</v>
      </c>
      <c r="N30" s="19">
        <f t="shared" si="64"/>
        <v>0</v>
      </c>
      <c r="O30" s="19">
        <f t="shared" si="65"/>
        <v>0</v>
      </c>
      <c r="P30" s="19">
        <f t="shared" si="66"/>
        <v>0</v>
      </c>
      <c r="Q30" s="19">
        <f t="shared" si="67"/>
        <v>0</v>
      </c>
      <c r="R30" s="19">
        <f t="shared" si="68"/>
        <v>0</v>
      </c>
      <c r="S30" s="19">
        <f t="shared" si="69"/>
        <v>0</v>
      </c>
      <c r="T30" s="19">
        <f t="shared" si="70"/>
        <v>0</v>
      </c>
      <c r="U30" s="19">
        <f t="shared" si="71"/>
        <v>0</v>
      </c>
      <c r="V30" s="19">
        <f t="shared" si="72"/>
        <v>0</v>
      </c>
      <c r="W30" s="19">
        <f t="shared" si="73"/>
        <v>0</v>
      </c>
      <c r="X30" s="19">
        <f t="shared" si="74"/>
        <v>0</v>
      </c>
      <c r="Y30" s="19">
        <f t="shared" si="75"/>
        <v>0</v>
      </c>
      <c r="Z30" s="19">
        <f t="shared" si="76"/>
        <v>0</v>
      </c>
      <c r="AA30" s="19">
        <f t="shared" si="77"/>
        <v>0</v>
      </c>
      <c r="AB30" s="19">
        <f t="shared" si="78"/>
        <v>0</v>
      </c>
      <c r="AC30" s="19">
        <f t="shared" si="79"/>
        <v>0</v>
      </c>
      <c r="AD30" s="19">
        <f t="shared" si="80"/>
        <v>0</v>
      </c>
      <c r="AE30" s="19">
        <f t="shared" si="81"/>
        <v>0</v>
      </c>
      <c r="AF30" s="19">
        <f t="shared" si="82"/>
        <v>0</v>
      </c>
      <c r="AG30" s="19">
        <f t="shared" si="83"/>
        <v>0</v>
      </c>
      <c r="AH30" s="19">
        <f t="shared" si="84"/>
        <v>0</v>
      </c>
      <c r="AI30" s="19">
        <f t="shared" si="85"/>
        <v>0</v>
      </c>
      <c r="AJ30" s="19">
        <f t="shared" si="86"/>
        <v>0</v>
      </c>
      <c r="AK30" s="19">
        <f t="shared" si="87"/>
        <v>0</v>
      </c>
      <c r="AL30" s="19">
        <f t="shared" si="88"/>
        <v>0</v>
      </c>
      <c r="AM30" s="19">
        <f t="shared" si="89"/>
        <v>0</v>
      </c>
      <c r="AN30" s="19">
        <f t="shared" si="90"/>
        <v>0</v>
      </c>
      <c r="AO30" s="19">
        <f t="shared" si="91"/>
        <v>0</v>
      </c>
      <c r="AP30" s="19">
        <f t="shared" si="92"/>
        <v>0</v>
      </c>
      <c r="AQ30" s="19">
        <f t="shared" si="93"/>
        <v>0</v>
      </c>
      <c r="AR30" s="19">
        <f t="shared" si="94"/>
        <v>0</v>
      </c>
      <c r="AS30" s="19">
        <f t="shared" si="95"/>
        <v>0</v>
      </c>
      <c r="AT30" s="19">
        <f t="shared" si="96"/>
        <v>0</v>
      </c>
      <c r="AU30" s="19">
        <f t="shared" si="97"/>
        <v>0</v>
      </c>
      <c r="AV30" s="19">
        <f t="shared" si="98"/>
        <v>0</v>
      </c>
      <c r="AW30" s="19">
        <f t="shared" si="99"/>
        <v>0</v>
      </c>
      <c r="AX30" s="19">
        <f t="shared" si="100"/>
        <v>0</v>
      </c>
      <c r="AY30" s="19">
        <f t="shared" si="101"/>
        <v>0</v>
      </c>
      <c r="AZ30" s="19">
        <f t="shared" si="102"/>
        <v>0</v>
      </c>
      <c r="BA30" s="19">
        <f t="shared" si="103"/>
        <v>0</v>
      </c>
      <c r="BB30" s="19">
        <f t="shared" si="104"/>
        <v>0</v>
      </c>
      <c r="BC30" s="19">
        <f t="shared" si="105"/>
        <v>0</v>
      </c>
      <c r="BD30" s="19">
        <f t="shared" si="106"/>
        <v>0</v>
      </c>
      <c r="BE30" s="70"/>
      <c r="BF30" s="56">
        <f t="shared" si="107"/>
        <v>0</v>
      </c>
      <c r="BG30" s="70"/>
      <c r="BH30" s="58">
        <f>BF30-Forecast!BF30</f>
        <v>0</v>
      </c>
    </row>
    <row r="31" spans="1:61" s="71" customFormat="1" x14ac:dyDescent="0.25">
      <c r="A31" s="67">
        <f>'Instructions &amp; Assumptions'!A85</f>
        <v>0</v>
      </c>
      <c r="B31" s="68">
        <f>'Instructions &amp; Assumptions'!B85</f>
        <v>0</v>
      </c>
      <c r="C31" s="69">
        <f>'Instructions &amp; Assumptions'!C85</f>
        <v>0</v>
      </c>
      <c r="D31" s="70"/>
      <c r="E31" s="19">
        <f t="shared" si="108"/>
        <v>0</v>
      </c>
      <c r="F31" s="19">
        <f t="shared" si="56"/>
        <v>0</v>
      </c>
      <c r="G31" s="19">
        <f t="shared" si="57"/>
        <v>0</v>
      </c>
      <c r="H31" s="19">
        <f t="shared" si="58"/>
        <v>0</v>
      </c>
      <c r="I31" s="19">
        <f t="shared" si="59"/>
        <v>0</v>
      </c>
      <c r="J31" s="19">
        <f t="shared" si="60"/>
        <v>0</v>
      </c>
      <c r="K31" s="19">
        <f t="shared" si="61"/>
        <v>0</v>
      </c>
      <c r="L31" s="19">
        <f t="shared" si="62"/>
        <v>0</v>
      </c>
      <c r="M31" s="19">
        <f t="shared" si="63"/>
        <v>0</v>
      </c>
      <c r="N31" s="19">
        <f t="shared" si="64"/>
        <v>0</v>
      </c>
      <c r="O31" s="19">
        <f t="shared" si="65"/>
        <v>0</v>
      </c>
      <c r="P31" s="19">
        <f t="shared" si="66"/>
        <v>0</v>
      </c>
      <c r="Q31" s="19">
        <f t="shared" si="67"/>
        <v>0</v>
      </c>
      <c r="R31" s="19">
        <f t="shared" si="68"/>
        <v>0</v>
      </c>
      <c r="S31" s="19">
        <f t="shared" si="69"/>
        <v>0</v>
      </c>
      <c r="T31" s="19">
        <f t="shared" si="70"/>
        <v>0</v>
      </c>
      <c r="U31" s="19">
        <f t="shared" si="71"/>
        <v>0</v>
      </c>
      <c r="V31" s="19">
        <f t="shared" si="72"/>
        <v>0</v>
      </c>
      <c r="W31" s="19">
        <f t="shared" si="73"/>
        <v>0</v>
      </c>
      <c r="X31" s="19">
        <f t="shared" si="74"/>
        <v>0</v>
      </c>
      <c r="Y31" s="19">
        <f t="shared" si="75"/>
        <v>0</v>
      </c>
      <c r="Z31" s="19">
        <f t="shared" si="76"/>
        <v>0</v>
      </c>
      <c r="AA31" s="19">
        <f t="shared" si="77"/>
        <v>0</v>
      </c>
      <c r="AB31" s="19">
        <f t="shared" si="78"/>
        <v>0</v>
      </c>
      <c r="AC31" s="19">
        <f t="shared" si="79"/>
        <v>0</v>
      </c>
      <c r="AD31" s="19">
        <f t="shared" si="80"/>
        <v>0</v>
      </c>
      <c r="AE31" s="19">
        <f t="shared" si="81"/>
        <v>0</v>
      </c>
      <c r="AF31" s="19">
        <f t="shared" si="82"/>
        <v>0</v>
      </c>
      <c r="AG31" s="19">
        <f t="shared" si="83"/>
        <v>0</v>
      </c>
      <c r="AH31" s="19">
        <f t="shared" si="84"/>
        <v>0</v>
      </c>
      <c r="AI31" s="19">
        <f t="shared" si="85"/>
        <v>0</v>
      </c>
      <c r="AJ31" s="19">
        <f t="shared" si="86"/>
        <v>0</v>
      </c>
      <c r="AK31" s="19">
        <f t="shared" si="87"/>
        <v>0</v>
      </c>
      <c r="AL31" s="19">
        <f t="shared" si="88"/>
        <v>0</v>
      </c>
      <c r="AM31" s="19">
        <f t="shared" si="89"/>
        <v>0</v>
      </c>
      <c r="AN31" s="19">
        <f t="shared" si="90"/>
        <v>0</v>
      </c>
      <c r="AO31" s="19">
        <f t="shared" si="91"/>
        <v>0</v>
      </c>
      <c r="AP31" s="19">
        <f t="shared" si="92"/>
        <v>0</v>
      </c>
      <c r="AQ31" s="19">
        <f t="shared" si="93"/>
        <v>0</v>
      </c>
      <c r="AR31" s="19">
        <f t="shared" si="94"/>
        <v>0</v>
      </c>
      <c r="AS31" s="19">
        <f t="shared" si="95"/>
        <v>0</v>
      </c>
      <c r="AT31" s="19">
        <f t="shared" si="96"/>
        <v>0</v>
      </c>
      <c r="AU31" s="19">
        <f t="shared" si="97"/>
        <v>0</v>
      </c>
      <c r="AV31" s="19">
        <f t="shared" si="98"/>
        <v>0</v>
      </c>
      <c r="AW31" s="19">
        <f t="shared" si="99"/>
        <v>0</v>
      </c>
      <c r="AX31" s="19">
        <f t="shared" si="100"/>
        <v>0</v>
      </c>
      <c r="AY31" s="19">
        <f t="shared" si="101"/>
        <v>0</v>
      </c>
      <c r="AZ31" s="19">
        <f t="shared" si="102"/>
        <v>0</v>
      </c>
      <c r="BA31" s="19">
        <f t="shared" si="103"/>
        <v>0</v>
      </c>
      <c r="BB31" s="19">
        <f t="shared" si="104"/>
        <v>0</v>
      </c>
      <c r="BC31" s="19">
        <f t="shared" si="105"/>
        <v>0</v>
      </c>
      <c r="BD31" s="19">
        <f t="shared" si="106"/>
        <v>0</v>
      </c>
      <c r="BE31" s="70"/>
      <c r="BF31" s="56">
        <f t="shared" ref="BF31" si="109">SUM(E31:BE31)</f>
        <v>0</v>
      </c>
      <c r="BG31" s="70"/>
      <c r="BH31" s="58">
        <f>BF31-Forecast!BF31</f>
        <v>0</v>
      </c>
    </row>
    <row r="32" spans="1:61" s="71" customFormat="1" ht="15.75" thickBot="1" x14ac:dyDescent="0.3">
      <c r="A32" s="70"/>
      <c r="B32" s="60"/>
      <c r="C32" s="70"/>
      <c r="D32" s="70"/>
      <c r="E32" s="62">
        <f t="shared" ref="E32:BD32" si="110">SUM(E19:E31)</f>
        <v>0</v>
      </c>
      <c r="F32" s="62">
        <f t="shared" si="110"/>
        <v>0</v>
      </c>
      <c r="G32" s="62">
        <f t="shared" si="110"/>
        <v>0</v>
      </c>
      <c r="H32" s="62">
        <f t="shared" si="110"/>
        <v>0</v>
      </c>
      <c r="I32" s="62">
        <f t="shared" si="110"/>
        <v>0</v>
      </c>
      <c r="J32" s="62">
        <f t="shared" si="110"/>
        <v>0</v>
      </c>
      <c r="K32" s="62">
        <f t="shared" si="110"/>
        <v>0</v>
      </c>
      <c r="L32" s="62">
        <f t="shared" si="110"/>
        <v>0</v>
      </c>
      <c r="M32" s="62">
        <f t="shared" si="110"/>
        <v>0</v>
      </c>
      <c r="N32" s="62">
        <f t="shared" si="110"/>
        <v>0</v>
      </c>
      <c r="O32" s="62">
        <f t="shared" si="110"/>
        <v>0</v>
      </c>
      <c r="P32" s="62">
        <f t="shared" si="110"/>
        <v>0</v>
      </c>
      <c r="Q32" s="62">
        <f t="shared" si="110"/>
        <v>0</v>
      </c>
      <c r="R32" s="62">
        <f t="shared" si="110"/>
        <v>0</v>
      </c>
      <c r="S32" s="62">
        <f t="shared" si="110"/>
        <v>0</v>
      </c>
      <c r="T32" s="62">
        <f t="shared" si="110"/>
        <v>0</v>
      </c>
      <c r="U32" s="62">
        <f t="shared" si="110"/>
        <v>0</v>
      </c>
      <c r="V32" s="62">
        <f t="shared" si="110"/>
        <v>0</v>
      </c>
      <c r="W32" s="62">
        <f t="shared" si="110"/>
        <v>0</v>
      </c>
      <c r="X32" s="62">
        <f t="shared" si="110"/>
        <v>0</v>
      </c>
      <c r="Y32" s="62">
        <f t="shared" si="110"/>
        <v>0</v>
      </c>
      <c r="Z32" s="62">
        <f t="shared" si="110"/>
        <v>0</v>
      </c>
      <c r="AA32" s="62">
        <f t="shared" si="110"/>
        <v>0</v>
      </c>
      <c r="AB32" s="62">
        <f t="shared" si="110"/>
        <v>0</v>
      </c>
      <c r="AC32" s="62">
        <f t="shared" si="110"/>
        <v>0</v>
      </c>
      <c r="AD32" s="62">
        <f t="shared" si="110"/>
        <v>0</v>
      </c>
      <c r="AE32" s="62">
        <f t="shared" si="110"/>
        <v>0</v>
      </c>
      <c r="AF32" s="62">
        <f t="shared" si="110"/>
        <v>0</v>
      </c>
      <c r="AG32" s="62">
        <f t="shared" si="110"/>
        <v>0</v>
      </c>
      <c r="AH32" s="62">
        <f t="shared" si="110"/>
        <v>0</v>
      </c>
      <c r="AI32" s="62">
        <f t="shared" si="110"/>
        <v>0</v>
      </c>
      <c r="AJ32" s="62">
        <f t="shared" si="110"/>
        <v>0</v>
      </c>
      <c r="AK32" s="62">
        <f t="shared" si="110"/>
        <v>0</v>
      </c>
      <c r="AL32" s="62">
        <f t="shared" si="110"/>
        <v>0</v>
      </c>
      <c r="AM32" s="62">
        <f t="shared" si="110"/>
        <v>0</v>
      </c>
      <c r="AN32" s="62">
        <f t="shared" si="110"/>
        <v>0</v>
      </c>
      <c r="AO32" s="62">
        <f t="shared" si="110"/>
        <v>0</v>
      </c>
      <c r="AP32" s="62">
        <f t="shared" si="110"/>
        <v>0</v>
      </c>
      <c r="AQ32" s="62">
        <f t="shared" si="110"/>
        <v>0</v>
      </c>
      <c r="AR32" s="62">
        <f t="shared" si="110"/>
        <v>0</v>
      </c>
      <c r="AS32" s="62">
        <f t="shared" si="110"/>
        <v>0</v>
      </c>
      <c r="AT32" s="62">
        <f t="shared" si="110"/>
        <v>0</v>
      </c>
      <c r="AU32" s="62">
        <f t="shared" si="110"/>
        <v>0</v>
      </c>
      <c r="AV32" s="62">
        <f t="shared" si="110"/>
        <v>0</v>
      </c>
      <c r="AW32" s="62">
        <f t="shared" si="110"/>
        <v>0</v>
      </c>
      <c r="AX32" s="62">
        <f t="shared" si="110"/>
        <v>0</v>
      </c>
      <c r="AY32" s="62">
        <f t="shared" si="110"/>
        <v>0</v>
      </c>
      <c r="AZ32" s="62">
        <f t="shared" si="110"/>
        <v>0</v>
      </c>
      <c r="BA32" s="62">
        <f t="shared" si="110"/>
        <v>0</v>
      </c>
      <c r="BB32" s="62">
        <f t="shared" si="110"/>
        <v>0</v>
      </c>
      <c r="BC32" s="62">
        <f t="shared" si="110"/>
        <v>0</v>
      </c>
      <c r="BD32" s="62">
        <f t="shared" si="110"/>
        <v>0</v>
      </c>
      <c r="BE32" s="70"/>
      <c r="BF32" s="62">
        <f>SUM(BF19:BF31)</f>
        <v>0</v>
      </c>
      <c r="BG32" s="70"/>
      <c r="BH32" s="62">
        <f>SUM(BH19:BH31)</f>
        <v>0</v>
      </c>
      <c r="BI32" s="72"/>
    </row>
    <row r="33" spans="1:60" ht="15.75" thickTop="1" x14ac:dyDescent="0.25"/>
    <row r="34" spans="1:60" s="75" customFormat="1" x14ac:dyDescent="0.25">
      <c r="A34" s="109" t="s">
        <v>25</v>
      </c>
      <c r="B34" s="109"/>
      <c r="C34" s="73"/>
      <c r="D34" s="74"/>
      <c r="E34" s="73">
        <f>ROUND(E16+E32,2)</f>
        <v>0</v>
      </c>
      <c r="F34" s="73">
        <f>ROUND(F16+F32,2)</f>
        <v>0</v>
      </c>
      <c r="G34" s="73">
        <f t="shared" ref="G34:BD34" si="111">ROUND(G16+G32,2)</f>
        <v>0</v>
      </c>
      <c r="H34" s="73">
        <f t="shared" si="111"/>
        <v>0</v>
      </c>
      <c r="I34" s="73">
        <f t="shared" si="111"/>
        <v>0</v>
      </c>
      <c r="J34" s="73">
        <f t="shared" si="111"/>
        <v>0</v>
      </c>
      <c r="K34" s="73">
        <f t="shared" si="111"/>
        <v>0</v>
      </c>
      <c r="L34" s="73">
        <f t="shared" si="111"/>
        <v>0</v>
      </c>
      <c r="M34" s="73">
        <f t="shared" si="111"/>
        <v>0</v>
      </c>
      <c r="N34" s="73">
        <f t="shared" si="111"/>
        <v>0</v>
      </c>
      <c r="O34" s="73">
        <f t="shared" si="111"/>
        <v>0</v>
      </c>
      <c r="P34" s="73">
        <f t="shared" si="111"/>
        <v>0</v>
      </c>
      <c r="Q34" s="73">
        <f t="shared" si="111"/>
        <v>0</v>
      </c>
      <c r="R34" s="73">
        <f t="shared" si="111"/>
        <v>0</v>
      </c>
      <c r="S34" s="73">
        <f t="shared" si="111"/>
        <v>0</v>
      </c>
      <c r="T34" s="73">
        <f t="shared" si="111"/>
        <v>0</v>
      </c>
      <c r="U34" s="73">
        <f t="shared" si="111"/>
        <v>0</v>
      </c>
      <c r="V34" s="73">
        <f t="shared" si="111"/>
        <v>0</v>
      </c>
      <c r="W34" s="73">
        <f t="shared" si="111"/>
        <v>0</v>
      </c>
      <c r="X34" s="73">
        <f t="shared" si="111"/>
        <v>0</v>
      </c>
      <c r="Y34" s="73">
        <f t="shared" si="111"/>
        <v>0</v>
      </c>
      <c r="Z34" s="73">
        <f t="shared" si="111"/>
        <v>0</v>
      </c>
      <c r="AA34" s="73">
        <f t="shared" si="111"/>
        <v>0</v>
      </c>
      <c r="AB34" s="73">
        <f t="shared" si="111"/>
        <v>0</v>
      </c>
      <c r="AC34" s="73">
        <f t="shared" si="111"/>
        <v>0</v>
      </c>
      <c r="AD34" s="73">
        <f t="shared" si="111"/>
        <v>0</v>
      </c>
      <c r="AE34" s="73">
        <f t="shared" si="111"/>
        <v>0</v>
      </c>
      <c r="AF34" s="73">
        <f t="shared" si="111"/>
        <v>0</v>
      </c>
      <c r="AG34" s="73">
        <f t="shared" si="111"/>
        <v>0</v>
      </c>
      <c r="AH34" s="73">
        <f t="shared" si="111"/>
        <v>0</v>
      </c>
      <c r="AI34" s="73">
        <f t="shared" si="111"/>
        <v>0</v>
      </c>
      <c r="AJ34" s="73">
        <f t="shared" si="111"/>
        <v>0</v>
      </c>
      <c r="AK34" s="73">
        <f t="shared" si="111"/>
        <v>0</v>
      </c>
      <c r="AL34" s="73">
        <f t="shared" si="111"/>
        <v>0</v>
      </c>
      <c r="AM34" s="73">
        <f t="shared" si="111"/>
        <v>0</v>
      </c>
      <c r="AN34" s="73">
        <f t="shared" si="111"/>
        <v>0</v>
      </c>
      <c r="AO34" s="73">
        <f t="shared" si="111"/>
        <v>0</v>
      </c>
      <c r="AP34" s="73">
        <f t="shared" si="111"/>
        <v>0</v>
      </c>
      <c r="AQ34" s="73">
        <f t="shared" si="111"/>
        <v>0</v>
      </c>
      <c r="AR34" s="73">
        <f t="shared" si="111"/>
        <v>0</v>
      </c>
      <c r="AS34" s="73">
        <f t="shared" si="111"/>
        <v>0</v>
      </c>
      <c r="AT34" s="73">
        <f t="shared" si="111"/>
        <v>0</v>
      </c>
      <c r="AU34" s="73">
        <f t="shared" si="111"/>
        <v>0</v>
      </c>
      <c r="AV34" s="73">
        <f t="shared" si="111"/>
        <v>0</v>
      </c>
      <c r="AW34" s="73">
        <f t="shared" si="111"/>
        <v>0</v>
      </c>
      <c r="AX34" s="73">
        <f t="shared" si="111"/>
        <v>0</v>
      </c>
      <c r="AY34" s="73">
        <f t="shared" si="111"/>
        <v>0</v>
      </c>
      <c r="AZ34" s="73">
        <f t="shared" si="111"/>
        <v>0</v>
      </c>
      <c r="BA34" s="73">
        <f t="shared" si="111"/>
        <v>0</v>
      </c>
      <c r="BB34" s="73">
        <f t="shared" si="111"/>
        <v>0</v>
      </c>
      <c r="BC34" s="73">
        <f t="shared" si="111"/>
        <v>0</v>
      </c>
      <c r="BD34" s="73">
        <f t="shared" si="111"/>
        <v>0</v>
      </c>
      <c r="BE34" s="74"/>
      <c r="BF34" s="73">
        <f>ROUND(BF16+BF32,2)</f>
        <v>0</v>
      </c>
      <c r="BG34" s="74"/>
      <c r="BH34" s="74"/>
    </row>
    <row r="35" spans="1:60" s="75" customFormat="1" x14ac:dyDescent="0.25">
      <c r="A35" s="109" t="s">
        <v>28</v>
      </c>
      <c r="B35" s="109"/>
      <c r="C35" s="73">
        <f>'Instructions &amp; Assumptions'!B56</f>
        <v>0</v>
      </c>
      <c r="D35" s="74"/>
      <c r="E35" s="73">
        <f>ROUND(C35+E34,2)</f>
        <v>0</v>
      </c>
      <c r="F35" s="73">
        <f>ROUND(E35+F34,2)</f>
        <v>0</v>
      </c>
      <c r="G35" s="73">
        <f t="shared" ref="G35:BD35" si="112">ROUND(F35+G34,2)</f>
        <v>0</v>
      </c>
      <c r="H35" s="73">
        <f t="shared" si="112"/>
        <v>0</v>
      </c>
      <c r="I35" s="73">
        <f t="shared" si="112"/>
        <v>0</v>
      </c>
      <c r="J35" s="73">
        <f t="shared" si="112"/>
        <v>0</v>
      </c>
      <c r="K35" s="73">
        <f t="shared" si="112"/>
        <v>0</v>
      </c>
      <c r="L35" s="73">
        <f t="shared" si="112"/>
        <v>0</v>
      </c>
      <c r="M35" s="73">
        <f t="shared" si="112"/>
        <v>0</v>
      </c>
      <c r="N35" s="73">
        <f t="shared" si="112"/>
        <v>0</v>
      </c>
      <c r="O35" s="73">
        <f t="shared" si="112"/>
        <v>0</v>
      </c>
      <c r="P35" s="73">
        <f t="shared" si="112"/>
        <v>0</v>
      </c>
      <c r="Q35" s="73">
        <f t="shared" si="112"/>
        <v>0</v>
      </c>
      <c r="R35" s="73">
        <f t="shared" si="112"/>
        <v>0</v>
      </c>
      <c r="S35" s="73">
        <f t="shared" si="112"/>
        <v>0</v>
      </c>
      <c r="T35" s="73">
        <f t="shared" si="112"/>
        <v>0</v>
      </c>
      <c r="U35" s="73">
        <f t="shared" si="112"/>
        <v>0</v>
      </c>
      <c r="V35" s="73">
        <f t="shared" si="112"/>
        <v>0</v>
      </c>
      <c r="W35" s="73">
        <f t="shared" si="112"/>
        <v>0</v>
      </c>
      <c r="X35" s="73">
        <f t="shared" si="112"/>
        <v>0</v>
      </c>
      <c r="Y35" s="73">
        <f t="shared" si="112"/>
        <v>0</v>
      </c>
      <c r="Z35" s="73">
        <f t="shared" si="112"/>
        <v>0</v>
      </c>
      <c r="AA35" s="73">
        <f t="shared" si="112"/>
        <v>0</v>
      </c>
      <c r="AB35" s="73">
        <f t="shared" si="112"/>
        <v>0</v>
      </c>
      <c r="AC35" s="73">
        <f t="shared" si="112"/>
        <v>0</v>
      </c>
      <c r="AD35" s="73">
        <f t="shared" si="112"/>
        <v>0</v>
      </c>
      <c r="AE35" s="73">
        <f t="shared" si="112"/>
        <v>0</v>
      </c>
      <c r="AF35" s="73">
        <f t="shared" si="112"/>
        <v>0</v>
      </c>
      <c r="AG35" s="73">
        <f t="shared" si="112"/>
        <v>0</v>
      </c>
      <c r="AH35" s="73">
        <f t="shared" si="112"/>
        <v>0</v>
      </c>
      <c r="AI35" s="73">
        <f t="shared" si="112"/>
        <v>0</v>
      </c>
      <c r="AJ35" s="73">
        <f t="shared" si="112"/>
        <v>0</v>
      </c>
      <c r="AK35" s="73">
        <f t="shared" si="112"/>
        <v>0</v>
      </c>
      <c r="AL35" s="73">
        <f t="shared" si="112"/>
        <v>0</v>
      </c>
      <c r="AM35" s="73">
        <f t="shared" si="112"/>
        <v>0</v>
      </c>
      <c r="AN35" s="73">
        <f t="shared" si="112"/>
        <v>0</v>
      </c>
      <c r="AO35" s="73">
        <f t="shared" si="112"/>
        <v>0</v>
      </c>
      <c r="AP35" s="73">
        <f t="shared" si="112"/>
        <v>0</v>
      </c>
      <c r="AQ35" s="73">
        <f t="shared" si="112"/>
        <v>0</v>
      </c>
      <c r="AR35" s="73">
        <f t="shared" si="112"/>
        <v>0</v>
      </c>
      <c r="AS35" s="73">
        <f t="shared" si="112"/>
        <v>0</v>
      </c>
      <c r="AT35" s="73">
        <f t="shared" si="112"/>
        <v>0</v>
      </c>
      <c r="AU35" s="73">
        <f t="shared" si="112"/>
        <v>0</v>
      </c>
      <c r="AV35" s="73">
        <f t="shared" si="112"/>
        <v>0</v>
      </c>
      <c r="AW35" s="73">
        <f t="shared" si="112"/>
        <v>0</v>
      </c>
      <c r="AX35" s="73">
        <f t="shared" si="112"/>
        <v>0</v>
      </c>
      <c r="AY35" s="73">
        <f t="shared" si="112"/>
        <v>0</v>
      </c>
      <c r="AZ35" s="73">
        <f t="shared" si="112"/>
        <v>0</v>
      </c>
      <c r="BA35" s="73">
        <f t="shared" si="112"/>
        <v>0</v>
      </c>
      <c r="BB35" s="73">
        <f t="shared" si="112"/>
        <v>0</v>
      </c>
      <c r="BC35" s="73">
        <f t="shared" si="112"/>
        <v>0</v>
      </c>
      <c r="BD35" s="73">
        <f t="shared" si="112"/>
        <v>0</v>
      </c>
      <c r="BE35" s="74"/>
      <c r="BF35" s="73">
        <f>ROUND(C35+BF34,2)</f>
        <v>0</v>
      </c>
      <c r="BG35" s="74"/>
      <c r="BH35" s="74"/>
    </row>
    <row r="36" spans="1:60" s="75" customFormat="1" x14ac:dyDescent="0.25">
      <c r="A36" s="76"/>
      <c r="B36" s="76"/>
      <c r="C36" s="73"/>
      <c r="D36" s="74"/>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4"/>
      <c r="BF36" s="73"/>
      <c r="BG36" s="74"/>
      <c r="BH36" s="74"/>
    </row>
    <row r="37" spans="1:60" s="75" customFormat="1" x14ac:dyDescent="0.25">
      <c r="A37" s="76"/>
      <c r="B37" s="76"/>
      <c r="C37" s="73"/>
      <c r="D37" s="74"/>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4"/>
      <c r="BF37" s="73"/>
      <c r="BG37" s="74"/>
      <c r="BH37" s="74"/>
    </row>
    <row r="38" spans="1:60" x14ac:dyDescent="0.25">
      <c r="A38" s="107" t="s">
        <v>30</v>
      </c>
      <c r="B38" s="107"/>
      <c r="C38" s="77"/>
      <c r="D38" s="77"/>
      <c r="E38" s="78">
        <f>Forecast!E34</f>
        <v>0</v>
      </c>
      <c r="F38" s="78">
        <f>Forecast!F34</f>
        <v>0</v>
      </c>
      <c r="G38" s="78">
        <f>Forecast!G34</f>
        <v>0</v>
      </c>
      <c r="H38" s="78">
        <f>Forecast!H34</f>
        <v>0</v>
      </c>
      <c r="I38" s="78">
        <f>Forecast!I34</f>
        <v>0</v>
      </c>
      <c r="J38" s="78">
        <f>Forecast!J34</f>
        <v>0</v>
      </c>
      <c r="K38" s="78">
        <f>Forecast!K34</f>
        <v>0</v>
      </c>
      <c r="L38" s="78">
        <f>Forecast!L34</f>
        <v>0</v>
      </c>
      <c r="M38" s="78">
        <f>Forecast!M34</f>
        <v>0</v>
      </c>
      <c r="N38" s="78">
        <f>Forecast!N34</f>
        <v>0</v>
      </c>
      <c r="O38" s="78">
        <f>Forecast!O34</f>
        <v>0</v>
      </c>
      <c r="P38" s="78">
        <f>Forecast!P34</f>
        <v>0</v>
      </c>
      <c r="Q38" s="78">
        <f>Forecast!Q34</f>
        <v>0</v>
      </c>
      <c r="R38" s="78">
        <f>Forecast!R34</f>
        <v>0</v>
      </c>
      <c r="S38" s="78">
        <f>Forecast!S34</f>
        <v>0</v>
      </c>
      <c r="T38" s="78">
        <f>Forecast!T34</f>
        <v>0</v>
      </c>
      <c r="U38" s="78">
        <f>Forecast!U34</f>
        <v>0</v>
      </c>
      <c r="V38" s="78">
        <f>Forecast!V34</f>
        <v>0</v>
      </c>
      <c r="W38" s="78">
        <f>Forecast!W34</f>
        <v>0</v>
      </c>
      <c r="X38" s="78">
        <f>Forecast!X34</f>
        <v>0</v>
      </c>
      <c r="Y38" s="78">
        <f>Forecast!Y34</f>
        <v>0</v>
      </c>
      <c r="Z38" s="78">
        <f>Forecast!Z34</f>
        <v>0</v>
      </c>
      <c r="AA38" s="78">
        <f>Forecast!AA34</f>
        <v>0</v>
      </c>
      <c r="AB38" s="78">
        <f>Forecast!AB34</f>
        <v>0</v>
      </c>
      <c r="AC38" s="78">
        <f>Forecast!AC34</f>
        <v>0</v>
      </c>
      <c r="AD38" s="78">
        <f>Forecast!AD34</f>
        <v>0</v>
      </c>
      <c r="AE38" s="78">
        <f>Forecast!AE34</f>
        <v>0</v>
      </c>
      <c r="AF38" s="78">
        <f>Forecast!AF34</f>
        <v>0</v>
      </c>
      <c r="AG38" s="78">
        <f>Forecast!AG34</f>
        <v>0</v>
      </c>
      <c r="AH38" s="78">
        <f>Forecast!AH34</f>
        <v>0</v>
      </c>
      <c r="AI38" s="78">
        <f>Forecast!AI34</f>
        <v>0</v>
      </c>
      <c r="AJ38" s="78">
        <f>Forecast!AJ34</f>
        <v>0</v>
      </c>
      <c r="AK38" s="78">
        <f>Forecast!AK34</f>
        <v>0</v>
      </c>
      <c r="AL38" s="78">
        <f>Forecast!AL34</f>
        <v>0</v>
      </c>
      <c r="AM38" s="78">
        <f>Forecast!AM34</f>
        <v>0</v>
      </c>
      <c r="AN38" s="78">
        <f>Forecast!AN34</f>
        <v>0</v>
      </c>
      <c r="AO38" s="78">
        <f>Forecast!AO34</f>
        <v>0</v>
      </c>
      <c r="AP38" s="78">
        <f>Forecast!AP34</f>
        <v>0</v>
      </c>
      <c r="AQ38" s="78">
        <f>Forecast!AQ34</f>
        <v>0</v>
      </c>
      <c r="AR38" s="78">
        <f>Forecast!AR34</f>
        <v>0</v>
      </c>
      <c r="AS38" s="78">
        <f>Forecast!AS34</f>
        <v>0</v>
      </c>
      <c r="AT38" s="78">
        <f>Forecast!AT34</f>
        <v>0</v>
      </c>
      <c r="AU38" s="78">
        <f>Forecast!AU34</f>
        <v>0</v>
      </c>
      <c r="AV38" s="78">
        <f>Forecast!AV34</f>
        <v>0</v>
      </c>
      <c r="AW38" s="78">
        <f>Forecast!AW34</f>
        <v>0</v>
      </c>
      <c r="AX38" s="78">
        <f>Forecast!AX34</f>
        <v>0</v>
      </c>
      <c r="AY38" s="78">
        <f>Forecast!AY34</f>
        <v>0</v>
      </c>
      <c r="AZ38" s="78">
        <f>Forecast!AZ34</f>
        <v>0</v>
      </c>
      <c r="BA38" s="78">
        <f>Forecast!BA34</f>
        <v>0</v>
      </c>
      <c r="BB38" s="78">
        <f>Forecast!BB34</f>
        <v>0</v>
      </c>
      <c r="BC38" s="78">
        <f>Forecast!BC34</f>
        <v>0</v>
      </c>
      <c r="BD38" s="78">
        <f>Forecast!BD34</f>
        <v>0</v>
      </c>
      <c r="BE38" s="78"/>
      <c r="BF38" s="78">
        <f>Forecast!BF34</f>
        <v>0</v>
      </c>
      <c r="BG38" s="78"/>
      <c r="BH38" s="77"/>
    </row>
    <row r="39" spans="1:60" x14ac:dyDescent="0.25">
      <c r="A39" s="107" t="s">
        <v>34</v>
      </c>
      <c r="B39" s="107"/>
      <c r="C39" s="77"/>
      <c r="D39" s="77"/>
      <c r="E39" s="78">
        <f>ROUND(E34-E38,2)</f>
        <v>0</v>
      </c>
      <c r="F39" s="78">
        <f>ROUND(F34-F38,2)</f>
        <v>0</v>
      </c>
      <c r="G39" s="78">
        <f>ROUND(G34-G38,2)</f>
        <v>0</v>
      </c>
      <c r="H39" s="78">
        <f t="shared" ref="H39:BD39" si="113">ROUND(H34-H38,2)</f>
        <v>0</v>
      </c>
      <c r="I39" s="78">
        <f t="shared" si="113"/>
        <v>0</v>
      </c>
      <c r="J39" s="78">
        <f t="shared" si="113"/>
        <v>0</v>
      </c>
      <c r="K39" s="78">
        <f t="shared" si="113"/>
        <v>0</v>
      </c>
      <c r="L39" s="78">
        <f t="shared" si="113"/>
        <v>0</v>
      </c>
      <c r="M39" s="78">
        <f t="shared" si="113"/>
        <v>0</v>
      </c>
      <c r="N39" s="78">
        <f t="shared" si="113"/>
        <v>0</v>
      </c>
      <c r="O39" s="78">
        <f t="shared" si="113"/>
        <v>0</v>
      </c>
      <c r="P39" s="78">
        <f t="shared" si="113"/>
        <v>0</v>
      </c>
      <c r="Q39" s="78">
        <f t="shared" si="113"/>
        <v>0</v>
      </c>
      <c r="R39" s="78">
        <f t="shared" si="113"/>
        <v>0</v>
      </c>
      <c r="S39" s="78">
        <f t="shared" si="113"/>
        <v>0</v>
      </c>
      <c r="T39" s="78">
        <f t="shared" si="113"/>
        <v>0</v>
      </c>
      <c r="U39" s="78">
        <f t="shared" si="113"/>
        <v>0</v>
      </c>
      <c r="V39" s="78">
        <f t="shared" si="113"/>
        <v>0</v>
      </c>
      <c r="W39" s="78">
        <f t="shared" si="113"/>
        <v>0</v>
      </c>
      <c r="X39" s="78">
        <f t="shared" si="113"/>
        <v>0</v>
      </c>
      <c r="Y39" s="78">
        <f t="shared" si="113"/>
        <v>0</v>
      </c>
      <c r="Z39" s="78">
        <f t="shared" si="113"/>
        <v>0</v>
      </c>
      <c r="AA39" s="78">
        <f t="shared" si="113"/>
        <v>0</v>
      </c>
      <c r="AB39" s="78">
        <f t="shared" si="113"/>
        <v>0</v>
      </c>
      <c r="AC39" s="78">
        <f t="shared" si="113"/>
        <v>0</v>
      </c>
      <c r="AD39" s="78">
        <f t="shared" si="113"/>
        <v>0</v>
      </c>
      <c r="AE39" s="78">
        <f t="shared" si="113"/>
        <v>0</v>
      </c>
      <c r="AF39" s="78">
        <f t="shared" si="113"/>
        <v>0</v>
      </c>
      <c r="AG39" s="78">
        <f t="shared" si="113"/>
        <v>0</v>
      </c>
      <c r="AH39" s="78">
        <f t="shared" si="113"/>
        <v>0</v>
      </c>
      <c r="AI39" s="78">
        <f t="shared" si="113"/>
        <v>0</v>
      </c>
      <c r="AJ39" s="78">
        <f t="shared" si="113"/>
        <v>0</v>
      </c>
      <c r="AK39" s="78">
        <f t="shared" si="113"/>
        <v>0</v>
      </c>
      <c r="AL39" s="78">
        <f t="shared" si="113"/>
        <v>0</v>
      </c>
      <c r="AM39" s="78">
        <f t="shared" si="113"/>
        <v>0</v>
      </c>
      <c r="AN39" s="78">
        <f t="shared" si="113"/>
        <v>0</v>
      </c>
      <c r="AO39" s="78">
        <f t="shared" si="113"/>
        <v>0</v>
      </c>
      <c r="AP39" s="78">
        <f t="shared" si="113"/>
        <v>0</v>
      </c>
      <c r="AQ39" s="78">
        <f t="shared" si="113"/>
        <v>0</v>
      </c>
      <c r="AR39" s="78">
        <f t="shared" si="113"/>
        <v>0</v>
      </c>
      <c r="AS39" s="78">
        <f t="shared" si="113"/>
        <v>0</v>
      </c>
      <c r="AT39" s="78">
        <f t="shared" si="113"/>
        <v>0</v>
      </c>
      <c r="AU39" s="78">
        <f t="shared" si="113"/>
        <v>0</v>
      </c>
      <c r="AV39" s="78">
        <f t="shared" si="113"/>
        <v>0</v>
      </c>
      <c r="AW39" s="78">
        <f t="shared" si="113"/>
        <v>0</v>
      </c>
      <c r="AX39" s="78">
        <f t="shared" si="113"/>
        <v>0</v>
      </c>
      <c r="AY39" s="78">
        <f t="shared" si="113"/>
        <v>0</v>
      </c>
      <c r="AZ39" s="78">
        <f t="shared" si="113"/>
        <v>0</v>
      </c>
      <c r="BA39" s="78">
        <f t="shared" si="113"/>
        <v>0</v>
      </c>
      <c r="BB39" s="78">
        <f t="shared" si="113"/>
        <v>0</v>
      </c>
      <c r="BC39" s="78">
        <f t="shared" si="113"/>
        <v>0</v>
      </c>
      <c r="BD39" s="78">
        <f t="shared" si="113"/>
        <v>0</v>
      </c>
      <c r="BE39" s="78"/>
      <c r="BF39" s="78">
        <f>ROUND(BF34-BF38,2)</f>
        <v>0</v>
      </c>
      <c r="BG39" s="78"/>
      <c r="BH39" s="77"/>
    </row>
    <row r="40" spans="1:60" x14ac:dyDescent="0.25">
      <c r="A40" s="107" t="s">
        <v>36</v>
      </c>
      <c r="B40" s="107"/>
      <c r="C40" s="77"/>
      <c r="D40" s="77"/>
      <c r="E40" s="78">
        <f>E39</f>
        <v>0</v>
      </c>
      <c r="F40" s="78">
        <f>E40+F39</f>
        <v>0</v>
      </c>
      <c r="G40" s="78">
        <f t="shared" ref="G40:BD40" si="114">F40+G39</f>
        <v>0</v>
      </c>
      <c r="H40" s="78">
        <f t="shared" si="114"/>
        <v>0</v>
      </c>
      <c r="I40" s="78">
        <f t="shared" si="114"/>
        <v>0</v>
      </c>
      <c r="J40" s="78">
        <f t="shared" si="114"/>
        <v>0</v>
      </c>
      <c r="K40" s="78">
        <f t="shared" si="114"/>
        <v>0</v>
      </c>
      <c r="L40" s="78">
        <f t="shared" si="114"/>
        <v>0</v>
      </c>
      <c r="M40" s="78">
        <f t="shared" si="114"/>
        <v>0</v>
      </c>
      <c r="N40" s="78">
        <f t="shared" si="114"/>
        <v>0</v>
      </c>
      <c r="O40" s="78">
        <f t="shared" si="114"/>
        <v>0</v>
      </c>
      <c r="P40" s="78">
        <f t="shared" si="114"/>
        <v>0</v>
      </c>
      <c r="Q40" s="78">
        <f t="shared" si="114"/>
        <v>0</v>
      </c>
      <c r="R40" s="78">
        <f t="shared" si="114"/>
        <v>0</v>
      </c>
      <c r="S40" s="78">
        <f t="shared" si="114"/>
        <v>0</v>
      </c>
      <c r="T40" s="78">
        <f t="shared" si="114"/>
        <v>0</v>
      </c>
      <c r="U40" s="78">
        <f t="shared" si="114"/>
        <v>0</v>
      </c>
      <c r="V40" s="78">
        <f t="shared" si="114"/>
        <v>0</v>
      </c>
      <c r="W40" s="78">
        <f t="shared" si="114"/>
        <v>0</v>
      </c>
      <c r="X40" s="78">
        <f t="shared" si="114"/>
        <v>0</v>
      </c>
      <c r="Y40" s="78">
        <f t="shared" si="114"/>
        <v>0</v>
      </c>
      <c r="Z40" s="78">
        <f t="shared" si="114"/>
        <v>0</v>
      </c>
      <c r="AA40" s="78">
        <f t="shared" si="114"/>
        <v>0</v>
      </c>
      <c r="AB40" s="78">
        <f t="shared" si="114"/>
        <v>0</v>
      </c>
      <c r="AC40" s="78">
        <f t="shared" si="114"/>
        <v>0</v>
      </c>
      <c r="AD40" s="78">
        <f t="shared" si="114"/>
        <v>0</v>
      </c>
      <c r="AE40" s="78">
        <f t="shared" si="114"/>
        <v>0</v>
      </c>
      <c r="AF40" s="78">
        <f t="shared" si="114"/>
        <v>0</v>
      </c>
      <c r="AG40" s="78">
        <f t="shared" si="114"/>
        <v>0</v>
      </c>
      <c r="AH40" s="78">
        <f t="shared" si="114"/>
        <v>0</v>
      </c>
      <c r="AI40" s="78">
        <f t="shared" si="114"/>
        <v>0</v>
      </c>
      <c r="AJ40" s="78">
        <f t="shared" si="114"/>
        <v>0</v>
      </c>
      <c r="AK40" s="78">
        <f t="shared" si="114"/>
        <v>0</v>
      </c>
      <c r="AL40" s="78">
        <f t="shared" si="114"/>
        <v>0</v>
      </c>
      <c r="AM40" s="78">
        <f t="shared" si="114"/>
        <v>0</v>
      </c>
      <c r="AN40" s="78">
        <f t="shared" si="114"/>
        <v>0</v>
      </c>
      <c r="AO40" s="78">
        <f t="shared" si="114"/>
        <v>0</v>
      </c>
      <c r="AP40" s="78">
        <f t="shared" si="114"/>
        <v>0</v>
      </c>
      <c r="AQ40" s="78">
        <f t="shared" si="114"/>
        <v>0</v>
      </c>
      <c r="AR40" s="78">
        <f t="shared" si="114"/>
        <v>0</v>
      </c>
      <c r="AS40" s="78">
        <f t="shared" si="114"/>
        <v>0</v>
      </c>
      <c r="AT40" s="78">
        <f t="shared" si="114"/>
        <v>0</v>
      </c>
      <c r="AU40" s="78">
        <f t="shared" si="114"/>
        <v>0</v>
      </c>
      <c r="AV40" s="78">
        <f t="shared" si="114"/>
        <v>0</v>
      </c>
      <c r="AW40" s="78">
        <f t="shared" si="114"/>
        <v>0</v>
      </c>
      <c r="AX40" s="78">
        <f t="shared" si="114"/>
        <v>0</v>
      </c>
      <c r="AY40" s="78">
        <f t="shared" si="114"/>
        <v>0</v>
      </c>
      <c r="AZ40" s="78">
        <f t="shared" si="114"/>
        <v>0</v>
      </c>
      <c r="BA40" s="78">
        <f t="shared" si="114"/>
        <v>0</v>
      </c>
      <c r="BB40" s="78">
        <f t="shared" si="114"/>
        <v>0</v>
      </c>
      <c r="BC40" s="78">
        <f t="shared" si="114"/>
        <v>0</v>
      </c>
      <c r="BD40" s="78">
        <f t="shared" si="114"/>
        <v>0</v>
      </c>
      <c r="BE40" s="78"/>
      <c r="BF40" s="78">
        <f>BD40</f>
        <v>0</v>
      </c>
      <c r="BG40" s="78"/>
      <c r="BH40" s="77"/>
    </row>
    <row r="41" spans="1:60" ht="6" customHeight="1" x14ac:dyDescent="0.25">
      <c r="A41" s="107"/>
      <c r="B41" s="107"/>
      <c r="C41" s="77"/>
      <c r="D41" s="77"/>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7"/>
    </row>
    <row r="42" spans="1:60" ht="15.75" thickBot="1" x14ac:dyDescent="0.3">
      <c r="A42" s="110" t="s">
        <v>31</v>
      </c>
      <c r="B42" s="110"/>
      <c r="C42" s="77"/>
      <c r="D42" s="77"/>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9" t="s">
        <v>35</v>
      </c>
    </row>
    <row r="43" spans="1:60" x14ac:dyDescent="0.25">
      <c r="A43" s="108" t="s">
        <v>33</v>
      </c>
      <c r="B43" s="108"/>
      <c r="C43" s="108"/>
      <c r="D43" s="77"/>
      <c r="E43" s="78">
        <f>ROUND(E16-Forecast!E16,2)</f>
        <v>0</v>
      </c>
      <c r="F43" s="78">
        <f>ROUND(F16-Forecast!F16,2)</f>
        <v>0</v>
      </c>
      <c r="G43" s="78">
        <f>ROUND(G16-Forecast!G16,2)</f>
        <v>0</v>
      </c>
      <c r="H43" s="78">
        <f>ROUND(H16-Forecast!H16,2)</f>
        <v>0</v>
      </c>
      <c r="I43" s="78">
        <f>ROUND(I16-Forecast!I16,2)</f>
        <v>0</v>
      </c>
      <c r="J43" s="78">
        <f>ROUND(J16-Forecast!J16,2)</f>
        <v>0</v>
      </c>
      <c r="K43" s="78">
        <f>ROUND(K16-Forecast!K16,2)</f>
        <v>0</v>
      </c>
      <c r="L43" s="78">
        <f>ROUND(L16-Forecast!L16,2)</f>
        <v>0</v>
      </c>
      <c r="M43" s="78">
        <f>ROUND(M16-Forecast!M16,2)</f>
        <v>0</v>
      </c>
      <c r="N43" s="78">
        <f>ROUND(N16-Forecast!N16,2)</f>
        <v>0</v>
      </c>
      <c r="O43" s="78">
        <f>ROUND(O16-Forecast!O16,2)</f>
        <v>0</v>
      </c>
      <c r="P43" s="78">
        <f>ROUND(P16-Forecast!P16,2)</f>
        <v>0</v>
      </c>
      <c r="Q43" s="78">
        <f>ROUND(Q16-Forecast!Q16,2)</f>
        <v>0</v>
      </c>
      <c r="R43" s="78">
        <f>ROUND(R16-Forecast!R16,2)</f>
        <v>0</v>
      </c>
      <c r="S43" s="78">
        <f>ROUND(S16-Forecast!S16,2)</f>
        <v>0</v>
      </c>
      <c r="T43" s="78">
        <f>ROUND(T16-Forecast!T16,2)</f>
        <v>0</v>
      </c>
      <c r="U43" s="78">
        <f>ROUND(U16-Forecast!U16,2)</f>
        <v>0</v>
      </c>
      <c r="V43" s="78">
        <f>ROUND(V16-Forecast!V16,2)</f>
        <v>0</v>
      </c>
      <c r="W43" s="78">
        <f>ROUND(W16-Forecast!W16,2)</f>
        <v>0</v>
      </c>
      <c r="X43" s="78">
        <f>ROUND(X16-Forecast!X16,2)</f>
        <v>0</v>
      </c>
      <c r="Y43" s="78">
        <f>ROUND(Y16-Forecast!Y16,2)</f>
        <v>0</v>
      </c>
      <c r="Z43" s="78">
        <f>ROUND(Z16-Forecast!Z16,2)</f>
        <v>0</v>
      </c>
      <c r="AA43" s="78">
        <f>ROUND(AA16-Forecast!AA16,2)</f>
        <v>0</v>
      </c>
      <c r="AB43" s="78">
        <f>ROUND(AB16-Forecast!AB16,2)</f>
        <v>0</v>
      </c>
      <c r="AC43" s="78">
        <f>ROUND(AC16-Forecast!AC16,2)</f>
        <v>0</v>
      </c>
      <c r="AD43" s="78">
        <f>ROUND(AD16-Forecast!AD16,2)</f>
        <v>0</v>
      </c>
      <c r="AE43" s="78">
        <f>ROUND(AE16-Forecast!AE16,2)</f>
        <v>0</v>
      </c>
      <c r="AF43" s="78">
        <f>ROUND(AF16-Forecast!AF16,2)</f>
        <v>0</v>
      </c>
      <c r="AG43" s="78">
        <f>ROUND(AG16-Forecast!AG16,2)</f>
        <v>0</v>
      </c>
      <c r="AH43" s="78">
        <f>ROUND(AH16-Forecast!AH16,2)</f>
        <v>0</v>
      </c>
      <c r="AI43" s="78">
        <f>ROUND(AI16-Forecast!AI16,2)</f>
        <v>0</v>
      </c>
      <c r="AJ43" s="78">
        <f>ROUND(AJ16-Forecast!AJ16,2)</f>
        <v>0</v>
      </c>
      <c r="AK43" s="78">
        <f>ROUND(AK16-Forecast!AK16,2)</f>
        <v>0</v>
      </c>
      <c r="AL43" s="78">
        <f>ROUND(AL16-Forecast!AL16,2)</f>
        <v>0</v>
      </c>
      <c r="AM43" s="78">
        <f>ROUND(AM16-Forecast!AM16,2)</f>
        <v>0</v>
      </c>
      <c r="AN43" s="78">
        <f>ROUND(AN16-Forecast!AN16,2)</f>
        <v>0</v>
      </c>
      <c r="AO43" s="78">
        <f>ROUND(AO16-Forecast!AO16,2)</f>
        <v>0</v>
      </c>
      <c r="AP43" s="78">
        <f>ROUND(AP16-Forecast!AP16,2)</f>
        <v>0</v>
      </c>
      <c r="AQ43" s="78">
        <f>ROUND(AQ16-Forecast!AQ16,2)</f>
        <v>0</v>
      </c>
      <c r="AR43" s="78">
        <f>ROUND(AR16-Forecast!AR16,2)</f>
        <v>0</v>
      </c>
      <c r="AS43" s="78">
        <f>ROUND(AS16-Forecast!AS16,2)</f>
        <v>0</v>
      </c>
      <c r="AT43" s="78">
        <f>ROUND(AT16-Forecast!AT16,2)</f>
        <v>0</v>
      </c>
      <c r="AU43" s="78">
        <f>ROUND(AU16-Forecast!AU16,2)</f>
        <v>0</v>
      </c>
      <c r="AV43" s="78">
        <f>ROUND(AV16-Forecast!AV16,2)</f>
        <v>0</v>
      </c>
      <c r="AW43" s="78">
        <f>ROUND(AW16-Forecast!AW16,2)</f>
        <v>0</v>
      </c>
      <c r="AX43" s="78">
        <f>ROUND(AX16-Forecast!AX16,2)</f>
        <v>0</v>
      </c>
      <c r="AY43" s="78">
        <f>ROUND(AY16-Forecast!AY16,2)</f>
        <v>0</v>
      </c>
      <c r="AZ43" s="78">
        <f>ROUND(AZ16-Forecast!AZ16,2)</f>
        <v>0</v>
      </c>
      <c r="BA43" s="78">
        <f>ROUND(BA16-Forecast!BA16,2)</f>
        <v>0</v>
      </c>
      <c r="BB43" s="78">
        <f>ROUND(BB16-Forecast!BB16,2)</f>
        <v>0</v>
      </c>
      <c r="BC43" s="78">
        <f>ROUND(BC16-Forecast!BC16,2)</f>
        <v>0</v>
      </c>
      <c r="BD43" s="78">
        <f>ROUND(BD16-Forecast!BD16,2)</f>
        <v>0</v>
      </c>
      <c r="BE43" s="78"/>
      <c r="BF43" s="78">
        <f>ROUND(BF16-Forecast!BF16,2)</f>
        <v>0</v>
      </c>
      <c r="BG43" s="78"/>
      <c r="BH43" s="80" t="str">
        <f>IF((ROUND(BF43-BH16,2))=0," ",BF43-BH16)</f>
        <v xml:space="preserve"> </v>
      </c>
    </row>
    <row r="44" spans="1:60" x14ac:dyDescent="0.25">
      <c r="A44" s="108" t="s">
        <v>32</v>
      </c>
      <c r="B44" s="108"/>
      <c r="C44" s="108"/>
      <c r="D44" s="77"/>
      <c r="E44" s="78">
        <f>ROUND(E32-Forecast!E32,2)</f>
        <v>0</v>
      </c>
      <c r="F44" s="78">
        <f>ROUND(F32-Forecast!F32,2)</f>
        <v>0</v>
      </c>
      <c r="G44" s="78">
        <f>ROUND(G32-Forecast!G32,2)</f>
        <v>0</v>
      </c>
      <c r="H44" s="78">
        <f>ROUND(H32-Forecast!H32,2)</f>
        <v>0</v>
      </c>
      <c r="I44" s="78">
        <f>ROUND(I32-Forecast!I32,2)</f>
        <v>0</v>
      </c>
      <c r="J44" s="78">
        <f>ROUND(J32-Forecast!J32,2)</f>
        <v>0</v>
      </c>
      <c r="K44" s="78">
        <f>ROUND(K32-Forecast!K32,2)</f>
        <v>0</v>
      </c>
      <c r="L44" s="78">
        <f>ROUND(L32-Forecast!L32,2)</f>
        <v>0</v>
      </c>
      <c r="M44" s="78">
        <f>ROUND(M32-Forecast!M32,2)</f>
        <v>0</v>
      </c>
      <c r="N44" s="78">
        <f>ROUND(N32-Forecast!N32,2)</f>
        <v>0</v>
      </c>
      <c r="O44" s="78">
        <f>ROUND(O32-Forecast!O32,2)</f>
        <v>0</v>
      </c>
      <c r="P44" s="78">
        <f>ROUND(P32-Forecast!P32,2)</f>
        <v>0</v>
      </c>
      <c r="Q44" s="78">
        <f>ROUND(Q32-Forecast!Q32,2)</f>
        <v>0</v>
      </c>
      <c r="R44" s="78">
        <f>ROUND(R32-Forecast!R32,2)</f>
        <v>0</v>
      </c>
      <c r="S44" s="78">
        <f>ROUND(S32-Forecast!S32,2)</f>
        <v>0</v>
      </c>
      <c r="T44" s="78">
        <f>ROUND(T32-Forecast!T32,2)</f>
        <v>0</v>
      </c>
      <c r="U44" s="78">
        <f>ROUND(U32-Forecast!U32,2)</f>
        <v>0</v>
      </c>
      <c r="V44" s="78">
        <f>ROUND(V32-Forecast!V32,2)</f>
        <v>0</v>
      </c>
      <c r="W44" s="78">
        <f>ROUND(W32-Forecast!W32,2)</f>
        <v>0</v>
      </c>
      <c r="X44" s="78">
        <f>ROUND(X32-Forecast!X32,2)</f>
        <v>0</v>
      </c>
      <c r="Y44" s="78">
        <f>ROUND(Y32-Forecast!Y32,2)</f>
        <v>0</v>
      </c>
      <c r="Z44" s="78">
        <f>ROUND(Z32-Forecast!Z32,2)</f>
        <v>0</v>
      </c>
      <c r="AA44" s="78">
        <f>ROUND(AA32-Forecast!AA32,2)</f>
        <v>0</v>
      </c>
      <c r="AB44" s="78">
        <f>ROUND(AB32-Forecast!AB32,2)</f>
        <v>0</v>
      </c>
      <c r="AC44" s="78">
        <f>ROUND(AC32-Forecast!AC32,2)</f>
        <v>0</v>
      </c>
      <c r="AD44" s="78">
        <f>ROUND(AD32-Forecast!AD32,2)</f>
        <v>0</v>
      </c>
      <c r="AE44" s="78">
        <f>ROUND(AE32-Forecast!AE32,2)</f>
        <v>0</v>
      </c>
      <c r="AF44" s="78">
        <f>ROUND(AF32-Forecast!AF32,2)</f>
        <v>0</v>
      </c>
      <c r="AG44" s="78">
        <f>ROUND(AG32-Forecast!AG32,2)</f>
        <v>0</v>
      </c>
      <c r="AH44" s="78">
        <f>ROUND(AH32-Forecast!AH32,2)</f>
        <v>0</v>
      </c>
      <c r="AI44" s="78">
        <f>ROUND(AI32-Forecast!AI32,2)</f>
        <v>0</v>
      </c>
      <c r="AJ44" s="78">
        <f>ROUND(AJ32-Forecast!AJ32,2)</f>
        <v>0</v>
      </c>
      <c r="AK44" s="78">
        <f>ROUND(AK32-Forecast!AK32,2)</f>
        <v>0</v>
      </c>
      <c r="AL44" s="78">
        <f>ROUND(AL32-Forecast!AL32,2)</f>
        <v>0</v>
      </c>
      <c r="AM44" s="78">
        <f>ROUND(AM32-Forecast!AM32,2)</f>
        <v>0</v>
      </c>
      <c r="AN44" s="78">
        <f>ROUND(AN32-Forecast!AN32,2)</f>
        <v>0</v>
      </c>
      <c r="AO44" s="78">
        <f>ROUND(AO32-Forecast!AO32,2)</f>
        <v>0</v>
      </c>
      <c r="AP44" s="78">
        <f>ROUND(AP32-Forecast!AP32,2)</f>
        <v>0</v>
      </c>
      <c r="AQ44" s="78">
        <f>ROUND(AQ32-Forecast!AQ32,2)</f>
        <v>0</v>
      </c>
      <c r="AR44" s="78">
        <f>ROUND(AR32-Forecast!AR32,2)</f>
        <v>0</v>
      </c>
      <c r="AS44" s="78">
        <f>ROUND(AS32-Forecast!AS32,2)</f>
        <v>0</v>
      </c>
      <c r="AT44" s="78">
        <f>ROUND(AT32-Forecast!AT32,2)</f>
        <v>0</v>
      </c>
      <c r="AU44" s="78">
        <f>ROUND(AU32-Forecast!AU32,2)</f>
        <v>0</v>
      </c>
      <c r="AV44" s="78">
        <f>ROUND(AV32-Forecast!AV32,2)</f>
        <v>0</v>
      </c>
      <c r="AW44" s="78">
        <f>ROUND(AW32-Forecast!AW32,2)</f>
        <v>0</v>
      </c>
      <c r="AX44" s="78">
        <f>ROUND(AX32-Forecast!AX32,2)</f>
        <v>0</v>
      </c>
      <c r="AY44" s="78">
        <f>ROUND(AY32-Forecast!AY32,2)</f>
        <v>0</v>
      </c>
      <c r="AZ44" s="78">
        <f>ROUND(AZ32-Forecast!AZ32,2)</f>
        <v>0</v>
      </c>
      <c r="BA44" s="78">
        <f>ROUND(BA32-Forecast!BA32,2)</f>
        <v>0</v>
      </c>
      <c r="BB44" s="78">
        <f>ROUND(BB32-Forecast!BB32,2)</f>
        <v>0</v>
      </c>
      <c r="BC44" s="78">
        <f>ROUND(BC32-Forecast!BC32,2)</f>
        <v>0</v>
      </c>
      <c r="BD44" s="78">
        <f>ROUND(BD32-Forecast!BD32,2)</f>
        <v>0</v>
      </c>
      <c r="BE44" s="78"/>
      <c r="BF44" s="78">
        <f>ROUND(BF32-Forecast!BF32,2)</f>
        <v>0</v>
      </c>
      <c r="BG44" s="78"/>
      <c r="BH44" s="80" t="str">
        <f>IF((ROUND(BF44-BH32,2))=0," ",BF44-BH32)</f>
        <v xml:space="preserve"> </v>
      </c>
    </row>
    <row r="45" spans="1:60" ht="15.75" thickBot="1" x14ac:dyDescent="0.3">
      <c r="A45" s="107"/>
      <c r="B45" s="107"/>
      <c r="C45" s="77"/>
      <c r="D45" s="77"/>
      <c r="E45" s="81">
        <f>SUM(E43:E44)</f>
        <v>0</v>
      </c>
      <c r="F45" s="81">
        <f t="shared" ref="F45:BF45" si="115">SUM(F43:F44)</f>
        <v>0</v>
      </c>
      <c r="G45" s="81">
        <f t="shared" si="115"/>
        <v>0</v>
      </c>
      <c r="H45" s="81">
        <f t="shared" si="115"/>
        <v>0</v>
      </c>
      <c r="I45" s="81">
        <f t="shared" si="115"/>
        <v>0</v>
      </c>
      <c r="J45" s="81">
        <f t="shared" si="115"/>
        <v>0</v>
      </c>
      <c r="K45" s="81">
        <f t="shared" si="115"/>
        <v>0</v>
      </c>
      <c r="L45" s="81">
        <f t="shared" si="115"/>
        <v>0</v>
      </c>
      <c r="M45" s="81">
        <f t="shared" si="115"/>
        <v>0</v>
      </c>
      <c r="N45" s="81">
        <f t="shared" si="115"/>
        <v>0</v>
      </c>
      <c r="O45" s="81">
        <f t="shared" si="115"/>
        <v>0</v>
      </c>
      <c r="P45" s="81">
        <f t="shared" si="115"/>
        <v>0</v>
      </c>
      <c r="Q45" s="81">
        <f t="shared" si="115"/>
        <v>0</v>
      </c>
      <c r="R45" s="81">
        <f t="shared" si="115"/>
        <v>0</v>
      </c>
      <c r="S45" s="81">
        <f t="shared" si="115"/>
        <v>0</v>
      </c>
      <c r="T45" s="81">
        <f t="shared" si="115"/>
        <v>0</v>
      </c>
      <c r="U45" s="81">
        <f t="shared" si="115"/>
        <v>0</v>
      </c>
      <c r="V45" s="81">
        <f t="shared" si="115"/>
        <v>0</v>
      </c>
      <c r="W45" s="81">
        <f t="shared" si="115"/>
        <v>0</v>
      </c>
      <c r="X45" s="81">
        <f t="shared" si="115"/>
        <v>0</v>
      </c>
      <c r="Y45" s="81">
        <f t="shared" si="115"/>
        <v>0</v>
      </c>
      <c r="Z45" s="81">
        <f t="shared" si="115"/>
        <v>0</v>
      </c>
      <c r="AA45" s="81">
        <f t="shared" si="115"/>
        <v>0</v>
      </c>
      <c r="AB45" s="81">
        <f t="shared" si="115"/>
        <v>0</v>
      </c>
      <c r="AC45" s="81">
        <f t="shared" si="115"/>
        <v>0</v>
      </c>
      <c r="AD45" s="81">
        <f t="shared" si="115"/>
        <v>0</v>
      </c>
      <c r="AE45" s="81">
        <f t="shared" si="115"/>
        <v>0</v>
      </c>
      <c r="AF45" s="81">
        <f t="shared" si="115"/>
        <v>0</v>
      </c>
      <c r="AG45" s="81">
        <f t="shared" si="115"/>
        <v>0</v>
      </c>
      <c r="AH45" s="81">
        <f t="shared" si="115"/>
        <v>0</v>
      </c>
      <c r="AI45" s="81">
        <f t="shared" si="115"/>
        <v>0</v>
      </c>
      <c r="AJ45" s="81">
        <f t="shared" si="115"/>
        <v>0</v>
      </c>
      <c r="AK45" s="81">
        <f t="shared" si="115"/>
        <v>0</v>
      </c>
      <c r="AL45" s="81">
        <f t="shared" si="115"/>
        <v>0</v>
      </c>
      <c r="AM45" s="81">
        <f t="shared" si="115"/>
        <v>0</v>
      </c>
      <c r="AN45" s="81">
        <f t="shared" si="115"/>
        <v>0</v>
      </c>
      <c r="AO45" s="81">
        <f t="shared" si="115"/>
        <v>0</v>
      </c>
      <c r="AP45" s="81">
        <f t="shared" si="115"/>
        <v>0</v>
      </c>
      <c r="AQ45" s="81">
        <f t="shared" si="115"/>
        <v>0</v>
      </c>
      <c r="AR45" s="81">
        <f t="shared" si="115"/>
        <v>0</v>
      </c>
      <c r="AS45" s="81">
        <f t="shared" si="115"/>
        <v>0</v>
      </c>
      <c r="AT45" s="81">
        <f t="shared" si="115"/>
        <v>0</v>
      </c>
      <c r="AU45" s="81">
        <f t="shared" si="115"/>
        <v>0</v>
      </c>
      <c r="AV45" s="81">
        <f t="shared" si="115"/>
        <v>0</v>
      </c>
      <c r="AW45" s="81">
        <f t="shared" si="115"/>
        <v>0</v>
      </c>
      <c r="AX45" s="81">
        <f t="shared" si="115"/>
        <v>0</v>
      </c>
      <c r="AY45" s="81">
        <f t="shared" si="115"/>
        <v>0</v>
      </c>
      <c r="AZ45" s="81">
        <f t="shared" si="115"/>
        <v>0</v>
      </c>
      <c r="BA45" s="81">
        <f t="shared" si="115"/>
        <v>0</v>
      </c>
      <c r="BB45" s="81">
        <f t="shared" si="115"/>
        <v>0</v>
      </c>
      <c r="BC45" s="81">
        <f t="shared" si="115"/>
        <v>0</v>
      </c>
      <c r="BD45" s="81">
        <f t="shared" si="115"/>
        <v>0</v>
      </c>
      <c r="BE45" s="78"/>
      <c r="BF45" s="81">
        <f t="shared" si="115"/>
        <v>0</v>
      </c>
      <c r="BG45" s="78"/>
      <c r="BH45" s="77"/>
    </row>
    <row r="46" spans="1:60" ht="15.75" thickTop="1" x14ac:dyDescent="0.25">
      <c r="A46" s="107"/>
      <c r="B46" s="107"/>
      <c r="C46" s="77"/>
      <c r="D46" s="82" t="s">
        <v>35</v>
      </c>
      <c r="E46" s="80" t="str">
        <f>IF((ROUND(E39-E45,2))=0," ",E39-E45)</f>
        <v xml:space="preserve"> </v>
      </c>
      <c r="F46" s="80" t="str">
        <f t="shared" ref="F46:BF46" si="116">IF((ROUND(F39-F45,2))=0," ",F39-F45)</f>
        <v xml:space="preserve"> </v>
      </c>
      <c r="G46" s="80" t="str">
        <f t="shared" si="116"/>
        <v xml:space="preserve"> </v>
      </c>
      <c r="H46" s="80" t="str">
        <f t="shared" si="116"/>
        <v xml:space="preserve"> </v>
      </c>
      <c r="I46" s="80" t="str">
        <f t="shared" si="116"/>
        <v xml:space="preserve"> </v>
      </c>
      <c r="J46" s="80" t="str">
        <f t="shared" si="116"/>
        <v xml:space="preserve"> </v>
      </c>
      <c r="K46" s="80" t="str">
        <f t="shared" si="116"/>
        <v xml:space="preserve"> </v>
      </c>
      <c r="L46" s="80" t="str">
        <f t="shared" si="116"/>
        <v xml:space="preserve"> </v>
      </c>
      <c r="M46" s="80" t="str">
        <f t="shared" si="116"/>
        <v xml:space="preserve"> </v>
      </c>
      <c r="N46" s="80" t="str">
        <f t="shared" si="116"/>
        <v xml:space="preserve"> </v>
      </c>
      <c r="O46" s="80" t="str">
        <f t="shared" si="116"/>
        <v xml:space="preserve"> </v>
      </c>
      <c r="P46" s="80" t="str">
        <f t="shared" si="116"/>
        <v xml:space="preserve"> </v>
      </c>
      <c r="Q46" s="80" t="str">
        <f t="shared" si="116"/>
        <v xml:space="preserve"> </v>
      </c>
      <c r="R46" s="80" t="str">
        <f t="shared" si="116"/>
        <v xml:space="preserve"> </v>
      </c>
      <c r="S46" s="80" t="str">
        <f t="shared" si="116"/>
        <v xml:space="preserve"> </v>
      </c>
      <c r="T46" s="80" t="str">
        <f t="shared" si="116"/>
        <v xml:space="preserve"> </v>
      </c>
      <c r="U46" s="80" t="str">
        <f t="shared" si="116"/>
        <v xml:space="preserve"> </v>
      </c>
      <c r="V46" s="80" t="str">
        <f t="shared" si="116"/>
        <v xml:space="preserve"> </v>
      </c>
      <c r="W46" s="80" t="str">
        <f t="shared" si="116"/>
        <v xml:space="preserve"> </v>
      </c>
      <c r="X46" s="80" t="str">
        <f t="shared" si="116"/>
        <v xml:space="preserve"> </v>
      </c>
      <c r="Y46" s="80" t="str">
        <f t="shared" si="116"/>
        <v xml:space="preserve"> </v>
      </c>
      <c r="Z46" s="80" t="str">
        <f t="shared" si="116"/>
        <v xml:space="preserve"> </v>
      </c>
      <c r="AA46" s="80" t="str">
        <f t="shared" si="116"/>
        <v xml:space="preserve"> </v>
      </c>
      <c r="AB46" s="80" t="str">
        <f t="shared" si="116"/>
        <v xml:space="preserve"> </v>
      </c>
      <c r="AC46" s="80" t="str">
        <f t="shared" si="116"/>
        <v xml:space="preserve"> </v>
      </c>
      <c r="AD46" s="80" t="str">
        <f t="shared" si="116"/>
        <v xml:space="preserve"> </v>
      </c>
      <c r="AE46" s="80" t="str">
        <f t="shared" si="116"/>
        <v xml:space="preserve"> </v>
      </c>
      <c r="AF46" s="80" t="str">
        <f t="shared" si="116"/>
        <v xml:space="preserve"> </v>
      </c>
      <c r="AG46" s="80" t="str">
        <f t="shared" si="116"/>
        <v xml:space="preserve"> </v>
      </c>
      <c r="AH46" s="80" t="str">
        <f t="shared" si="116"/>
        <v xml:space="preserve"> </v>
      </c>
      <c r="AI46" s="80" t="str">
        <f t="shared" si="116"/>
        <v xml:space="preserve"> </v>
      </c>
      <c r="AJ46" s="80" t="str">
        <f t="shared" si="116"/>
        <v xml:space="preserve"> </v>
      </c>
      <c r="AK46" s="80" t="str">
        <f t="shared" si="116"/>
        <v xml:space="preserve"> </v>
      </c>
      <c r="AL46" s="80" t="str">
        <f t="shared" si="116"/>
        <v xml:space="preserve"> </v>
      </c>
      <c r="AM46" s="80" t="str">
        <f t="shared" si="116"/>
        <v xml:space="preserve"> </v>
      </c>
      <c r="AN46" s="80" t="str">
        <f t="shared" si="116"/>
        <v xml:space="preserve"> </v>
      </c>
      <c r="AO46" s="80" t="str">
        <f t="shared" si="116"/>
        <v xml:space="preserve"> </v>
      </c>
      <c r="AP46" s="80" t="str">
        <f t="shared" si="116"/>
        <v xml:space="preserve"> </v>
      </c>
      <c r="AQ46" s="80" t="str">
        <f t="shared" si="116"/>
        <v xml:space="preserve"> </v>
      </c>
      <c r="AR46" s="80" t="str">
        <f t="shared" si="116"/>
        <v xml:space="preserve"> </v>
      </c>
      <c r="AS46" s="80" t="str">
        <f t="shared" si="116"/>
        <v xml:space="preserve"> </v>
      </c>
      <c r="AT46" s="80" t="str">
        <f t="shared" si="116"/>
        <v xml:space="preserve"> </v>
      </c>
      <c r="AU46" s="80" t="str">
        <f t="shared" si="116"/>
        <v xml:space="preserve"> </v>
      </c>
      <c r="AV46" s="80" t="str">
        <f t="shared" si="116"/>
        <v xml:space="preserve"> </v>
      </c>
      <c r="AW46" s="80" t="str">
        <f t="shared" si="116"/>
        <v xml:space="preserve"> </v>
      </c>
      <c r="AX46" s="80" t="str">
        <f t="shared" si="116"/>
        <v xml:space="preserve"> </v>
      </c>
      <c r="AY46" s="80" t="str">
        <f t="shared" si="116"/>
        <v xml:space="preserve"> </v>
      </c>
      <c r="AZ46" s="80" t="str">
        <f t="shared" si="116"/>
        <v xml:space="preserve"> </v>
      </c>
      <c r="BA46" s="80" t="str">
        <f t="shared" si="116"/>
        <v xml:space="preserve"> </v>
      </c>
      <c r="BB46" s="80" t="str">
        <f t="shared" si="116"/>
        <v xml:space="preserve"> </v>
      </c>
      <c r="BC46" s="80" t="str">
        <f t="shared" si="116"/>
        <v xml:space="preserve"> </v>
      </c>
      <c r="BD46" s="80" t="str">
        <f t="shared" si="116"/>
        <v xml:space="preserve"> </v>
      </c>
      <c r="BE46" s="78"/>
      <c r="BF46" s="80" t="str">
        <f t="shared" si="116"/>
        <v xml:space="preserve"> </v>
      </c>
      <c r="BG46" s="78"/>
      <c r="BH46" s="77"/>
    </row>
    <row r="47" spans="1:60" x14ac:dyDescent="0.25">
      <c r="A47" s="107"/>
      <c r="B47" s="107"/>
      <c r="C47" s="77"/>
      <c r="D47" s="77"/>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7"/>
    </row>
    <row r="48" spans="1:60" s="85" customFormat="1" x14ac:dyDescent="0.25">
      <c r="A48" s="106" t="s">
        <v>37</v>
      </c>
      <c r="B48" s="106"/>
      <c r="C48" s="83"/>
      <c r="D48" s="84"/>
      <c r="E48" s="83">
        <f>Forecast!E35</f>
        <v>0</v>
      </c>
      <c r="F48" s="83">
        <f>Forecast!F35</f>
        <v>0</v>
      </c>
      <c r="G48" s="83">
        <f>Forecast!G35</f>
        <v>0</v>
      </c>
      <c r="H48" s="83">
        <f>Forecast!H35</f>
        <v>0</v>
      </c>
      <c r="I48" s="83">
        <f>Forecast!I35</f>
        <v>0</v>
      </c>
      <c r="J48" s="83">
        <f>Forecast!J35</f>
        <v>0</v>
      </c>
      <c r="K48" s="83">
        <f>Forecast!K35</f>
        <v>0</v>
      </c>
      <c r="L48" s="83">
        <f>Forecast!L35</f>
        <v>0</v>
      </c>
      <c r="M48" s="83">
        <f>Forecast!M35</f>
        <v>0</v>
      </c>
      <c r="N48" s="83">
        <f>Forecast!N35</f>
        <v>0</v>
      </c>
      <c r="O48" s="83">
        <f>Forecast!O35</f>
        <v>0</v>
      </c>
      <c r="P48" s="83">
        <f>Forecast!P35</f>
        <v>0</v>
      </c>
      <c r="Q48" s="83">
        <f>Forecast!Q35</f>
        <v>0</v>
      </c>
      <c r="R48" s="83">
        <f>Forecast!R35</f>
        <v>0</v>
      </c>
      <c r="S48" s="83">
        <f>Forecast!S35</f>
        <v>0</v>
      </c>
      <c r="T48" s="83">
        <f>Forecast!T35</f>
        <v>0</v>
      </c>
      <c r="U48" s="83">
        <f>Forecast!U35</f>
        <v>0</v>
      </c>
      <c r="V48" s="83">
        <f>Forecast!V35</f>
        <v>0</v>
      </c>
      <c r="W48" s="83">
        <f>Forecast!W35</f>
        <v>0</v>
      </c>
      <c r="X48" s="83">
        <f>Forecast!X35</f>
        <v>0</v>
      </c>
      <c r="Y48" s="83">
        <f>Forecast!Y35</f>
        <v>0</v>
      </c>
      <c r="Z48" s="83">
        <f>Forecast!Z35</f>
        <v>0</v>
      </c>
      <c r="AA48" s="83">
        <f>Forecast!AA35</f>
        <v>0</v>
      </c>
      <c r="AB48" s="83">
        <f>Forecast!AB35</f>
        <v>0</v>
      </c>
      <c r="AC48" s="83">
        <f>Forecast!AC35</f>
        <v>0</v>
      </c>
      <c r="AD48" s="83">
        <f>Forecast!AD35</f>
        <v>0</v>
      </c>
      <c r="AE48" s="83">
        <f>Forecast!AE35</f>
        <v>0</v>
      </c>
      <c r="AF48" s="83">
        <f>Forecast!AF35</f>
        <v>0</v>
      </c>
      <c r="AG48" s="83">
        <f>Forecast!AG35</f>
        <v>0</v>
      </c>
      <c r="AH48" s="83">
        <f>Forecast!AH35</f>
        <v>0</v>
      </c>
      <c r="AI48" s="83">
        <f>Forecast!AI35</f>
        <v>0</v>
      </c>
      <c r="AJ48" s="83">
        <f>Forecast!AJ35</f>
        <v>0</v>
      </c>
      <c r="AK48" s="83">
        <f>Forecast!AK35</f>
        <v>0</v>
      </c>
      <c r="AL48" s="83">
        <f>Forecast!AL35</f>
        <v>0</v>
      </c>
      <c r="AM48" s="83">
        <f>Forecast!AM35</f>
        <v>0</v>
      </c>
      <c r="AN48" s="83">
        <f>Forecast!AN35</f>
        <v>0</v>
      </c>
      <c r="AO48" s="83">
        <f>Forecast!AO35</f>
        <v>0</v>
      </c>
      <c r="AP48" s="83">
        <f>Forecast!AP35</f>
        <v>0</v>
      </c>
      <c r="AQ48" s="83">
        <f>Forecast!AQ35</f>
        <v>0</v>
      </c>
      <c r="AR48" s="83">
        <f>Forecast!AR35</f>
        <v>0</v>
      </c>
      <c r="AS48" s="83">
        <f>Forecast!AS35</f>
        <v>0</v>
      </c>
      <c r="AT48" s="83">
        <f>Forecast!AT35</f>
        <v>0</v>
      </c>
      <c r="AU48" s="83">
        <f>Forecast!AU35</f>
        <v>0</v>
      </c>
      <c r="AV48" s="83">
        <f>Forecast!AV35</f>
        <v>0</v>
      </c>
      <c r="AW48" s="83">
        <f>Forecast!AW35</f>
        <v>0</v>
      </c>
      <c r="AX48" s="83">
        <f>Forecast!AX35</f>
        <v>0</v>
      </c>
      <c r="AY48" s="83">
        <f>Forecast!AY35</f>
        <v>0</v>
      </c>
      <c r="AZ48" s="83">
        <f>Forecast!AZ35</f>
        <v>0</v>
      </c>
      <c r="BA48" s="83">
        <f>Forecast!BA35</f>
        <v>0</v>
      </c>
      <c r="BB48" s="83">
        <f>Forecast!BB35</f>
        <v>0</v>
      </c>
      <c r="BC48" s="83">
        <f>Forecast!BC35</f>
        <v>0</v>
      </c>
      <c r="BD48" s="83">
        <f>Forecast!BD35</f>
        <v>0</v>
      </c>
      <c r="BE48" s="84"/>
      <c r="BF48" s="83">
        <f>Forecast!BF35</f>
        <v>0</v>
      </c>
      <c r="BG48" s="84"/>
      <c r="BH48" s="84"/>
    </row>
    <row r="49" spans="1:60" s="85" customFormat="1" x14ac:dyDescent="0.25">
      <c r="A49" s="106" t="s">
        <v>36</v>
      </c>
      <c r="B49" s="106"/>
      <c r="C49" s="83"/>
      <c r="D49" s="84"/>
      <c r="E49" s="83">
        <f>E35-E48</f>
        <v>0</v>
      </c>
      <c r="F49" s="83">
        <f t="shared" ref="F49:BD49" si="117">F35-F48</f>
        <v>0</v>
      </c>
      <c r="G49" s="83">
        <f t="shared" si="117"/>
        <v>0</v>
      </c>
      <c r="H49" s="83">
        <f t="shared" si="117"/>
        <v>0</v>
      </c>
      <c r="I49" s="83">
        <f t="shared" si="117"/>
        <v>0</v>
      </c>
      <c r="J49" s="83">
        <f t="shared" si="117"/>
        <v>0</v>
      </c>
      <c r="K49" s="83">
        <f t="shared" si="117"/>
        <v>0</v>
      </c>
      <c r="L49" s="83">
        <f t="shared" si="117"/>
        <v>0</v>
      </c>
      <c r="M49" s="83">
        <f t="shared" si="117"/>
        <v>0</v>
      </c>
      <c r="N49" s="83">
        <f t="shared" si="117"/>
        <v>0</v>
      </c>
      <c r="O49" s="83">
        <f t="shared" si="117"/>
        <v>0</v>
      </c>
      <c r="P49" s="83">
        <f t="shared" si="117"/>
        <v>0</v>
      </c>
      <c r="Q49" s="83">
        <f t="shared" si="117"/>
        <v>0</v>
      </c>
      <c r="R49" s="83">
        <f t="shared" si="117"/>
        <v>0</v>
      </c>
      <c r="S49" s="83">
        <f t="shared" si="117"/>
        <v>0</v>
      </c>
      <c r="T49" s="83">
        <f t="shared" si="117"/>
        <v>0</v>
      </c>
      <c r="U49" s="83">
        <f t="shared" si="117"/>
        <v>0</v>
      </c>
      <c r="V49" s="83">
        <f t="shared" si="117"/>
        <v>0</v>
      </c>
      <c r="W49" s="83">
        <f t="shared" si="117"/>
        <v>0</v>
      </c>
      <c r="X49" s="83">
        <f t="shared" si="117"/>
        <v>0</v>
      </c>
      <c r="Y49" s="83">
        <f t="shared" si="117"/>
        <v>0</v>
      </c>
      <c r="Z49" s="83">
        <f t="shared" si="117"/>
        <v>0</v>
      </c>
      <c r="AA49" s="83">
        <f t="shared" si="117"/>
        <v>0</v>
      </c>
      <c r="AB49" s="83">
        <f t="shared" si="117"/>
        <v>0</v>
      </c>
      <c r="AC49" s="83">
        <f t="shared" si="117"/>
        <v>0</v>
      </c>
      <c r="AD49" s="83">
        <f t="shared" si="117"/>
        <v>0</v>
      </c>
      <c r="AE49" s="83">
        <f t="shared" si="117"/>
        <v>0</v>
      </c>
      <c r="AF49" s="83">
        <f t="shared" si="117"/>
        <v>0</v>
      </c>
      <c r="AG49" s="83">
        <f t="shared" si="117"/>
        <v>0</v>
      </c>
      <c r="AH49" s="83">
        <f t="shared" si="117"/>
        <v>0</v>
      </c>
      <c r="AI49" s="83">
        <f t="shared" si="117"/>
        <v>0</v>
      </c>
      <c r="AJ49" s="83">
        <f t="shared" si="117"/>
        <v>0</v>
      </c>
      <c r="AK49" s="83">
        <f t="shared" si="117"/>
        <v>0</v>
      </c>
      <c r="AL49" s="83">
        <f t="shared" si="117"/>
        <v>0</v>
      </c>
      <c r="AM49" s="83">
        <f t="shared" si="117"/>
        <v>0</v>
      </c>
      <c r="AN49" s="83">
        <f t="shared" si="117"/>
        <v>0</v>
      </c>
      <c r="AO49" s="83">
        <f t="shared" si="117"/>
        <v>0</v>
      </c>
      <c r="AP49" s="83">
        <f t="shared" si="117"/>
        <v>0</v>
      </c>
      <c r="AQ49" s="83">
        <f t="shared" si="117"/>
        <v>0</v>
      </c>
      <c r="AR49" s="83">
        <f t="shared" si="117"/>
        <v>0</v>
      </c>
      <c r="AS49" s="83">
        <f t="shared" si="117"/>
        <v>0</v>
      </c>
      <c r="AT49" s="83">
        <f t="shared" si="117"/>
        <v>0</v>
      </c>
      <c r="AU49" s="83">
        <f t="shared" si="117"/>
        <v>0</v>
      </c>
      <c r="AV49" s="83">
        <f t="shared" si="117"/>
        <v>0</v>
      </c>
      <c r="AW49" s="83">
        <f t="shared" si="117"/>
        <v>0</v>
      </c>
      <c r="AX49" s="83">
        <f t="shared" si="117"/>
        <v>0</v>
      </c>
      <c r="AY49" s="83">
        <f t="shared" si="117"/>
        <v>0</v>
      </c>
      <c r="AZ49" s="83">
        <f t="shared" si="117"/>
        <v>0</v>
      </c>
      <c r="BA49" s="83">
        <f t="shared" si="117"/>
        <v>0</v>
      </c>
      <c r="BB49" s="83">
        <f t="shared" si="117"/>
        <v>0</v>
      </c>
      <c r="BC49" s="83">
        <f t="shared" si="117"/>
        <v>0</v>
      </c>
      <c r="BD49" s="83">
        <f t="shared" si="117"/>
        <v>0</v>
      </c>
      <c r="BE49" s="84"/>
      <c r="BF49" s="83">
        <f>BF35-BF48</f>
        <v>0</v>
      </c>
      <c r="BG49" s="84"/>
      <c r="BH49" s="84"/>
    </row>
    <row r="50" spans="1:60" s="85" customFormat="1" x14ac:dyDescent="0.25">
      <c r="A50" s="106"/>
      <c r="B50" s="106"/>
      <c r="C50" s="83"/>
      <c r="D50" s="86" t="s">
        <v>35</v>
      </c>
      <c r="E50" s="87" t="str">
        <f>IF((ROUND(E40-E49,2))=0," ",E40-E49)</f>
        <v xml:space="preserve"> </v>
      </c>
      <c r="F50" s="87" t="str">
        <f t="shared" ref="F50:BF50" si="118">IF((ROUND(F40-F49,2))=0," ",F40-F49)</f>
        <v xml:space="preserve"> </v>
      </c>
      <c r="G50" s="87" t="str">
        <f t="shared" si="118"/>
        <v xml:space="preserve"> </v>
      </c>
      <c r="H50" s="87" t="str">
        <f t="shared" si="118"/>
        <v xml:space="preserve"> </v>
      </c>
      <c r="I50" s="87" t="str">
        <f t="shared" si="118"/>
        <v xml:space="preserve"> </v>
      </c>
      <c r="J50" s="87" t="str">
        <f t="shared" si="118"/>
        <v xml:space="preserve"> </v>
      </c>
      <c r="K50" s="87" t="str">
        <f t="shared" si="118"/>
        <v xml:space="preserve"> </v>
      </c>
      <c r="L50" s="87" t="str">
        <f t="shared" si="118"/>
        <v xml:space="preserve"> </v>
      </c>
      <c r="M50" s="87" t="str">
        <f t="shared" si="118"/>
        <v xml:space="preserve"> </v>
      </c>
      <c r="N50" s="87" t="str">
        <f t="shared" si="118"/>
        <v xml:space="preserve"> </v>
      </c>
      <c r="O50" s="87" t="str">
        <f t="shared" si="118"/>
        <v xml:space="preserve"> </v>
      </c>
      <c r="P50" s="87" t="str">
        <f t="shared" si="118"/>
        <v xml:space="preserve"> </v>
      </c>
      <c r="Q50" s="87" t="str">
        <f t="shared" si="118"/>
        <v xml:space="preserve"> </v>
      </c>
      <c r="R50" s="87" t="str">
        <f t="shared" si="118"/>
        <v xml:space="preserve"> </v>
      </c>
      <c r="S50" s="87" t="str">
        <f t="shared" si="118"/>
        <v xml:space="preserve"> </v>
      </c>
      <c r="T50" s="87" t="str">
        <f t="shared" si="118"/>
        <v xml:space="preserve"> </v>
      </c>
      <c r="U50" s="87" t="str">
        <f t="shared" si="118"/>
        <v xml:space="preserve"> </v>
      </c>
      <c r="V50" s="87" t="str">
        <f t="shared" si="118"/>
        <v xml:space="preserve"> </v>
      </c>
      <c r="W50" s="87" t="str">
        <f t="shared" si="118"/>
        <v xml:space="preserve"> </v>
      </c>
      <c r="X50" s="87" t="str">
        <f t="shared" si="118"/>
        <v xml:space="preserve"> </v>
      </c>
      <c r="Y50" s="87" t="str">
        <f t="shared" si="118"/>
        <v xml:space="preserve"> </v>
      </c>
      <c r="Z50" s="87" t="str">
        <f t="shared" si="118"/>
        <v xml:space="preserve"> </v>
      </c>
      <c r="AA50" s="87" t="str">
        <f t="shared" si="118"/>
        <v xml:space="preserve"> </v>
      </c>
      <c r="AB50" s="87" t="str">
        <f t="shared" si="118"/>
        <v xml:space="preserve"> </v>
      </c>
      <c r="AC50" s="87" t="str">
        <f t="shared" si="118"/>
        <v xml:space="preserve"> </v>
      </c>
      <c r="AD50" s="87" t="str">
        <f t="shared" si="118"/>
        <v xml:space="preserve"> </v>
      </c>
      <c r="AE50" s="87" t="str">
        <f t="shared" si="118"/>
        <v xml:space="preserve"> </v>
      </c>
      <c r="AF50" s="87" t="str">
        <f t="shared" si="118"/>
        <v xml:space="preserve"> </v>
      </c>
      <c r="AG50" s="87" t="str">
        <f t="shared" si="118"/>
        <v xml:space="preserve"> </v>
      </c>
      <c r="AH50" s="87" t="str">
        <f t="shared" si="118"/>
        <v xml:space="preserve"> </v>
      </c>
      <c r="AI50" s="87" t="str">
        <f t="shared" si="118"/>
        <v xml:space="preserve"> </v>
      </c>
      <c r="AJ50" s="87" t="str">
        <f t="shared" si="118"/>
        <v xml:space="preserve"> </v>
      </c>
      <c r="AK50" s="87" t="str">
        <f t="shared" si="118"/>
        <v xml:space="preserve"> </v>
      </c>
      <c r="AL50" s="87" t="str">
        <f t="shared" si="118"/>
        <v xml:space="preserve"> </v>
      </c>
      <c r="AM50" s="87" t="str">
        <f t="shared" si="118"/>
        <v xml:space="preserve"> </v>
      </c>
      <c r="AN50" s="87" t="str">
        <f t="shared" si="118"/>
        <v xml:space="preserve"> </v>
      </c>
      <c r="AO50" s="87" t="str">
        <f t="shared" si="118"/>
        <v xml:space="preserve"> </v>
      </c>
      <c r="AP50" s="87" t="str">
        <f t="shared" si="118"/>
        <v xml:space="preserve"> </v>
      </c>
      <c r="AQ50" s="87" t="str">
        <f t="shared" si="118"/>
        <v xml:space="preserve"> </v>
      </c>
      <c r="AR50" s="87" t="str">
        <f t="shared" si="118"/>
        <v xml:space="preserve"> </v>
      </c>
      <c r="AS50" s="87" t="str">
        <f t="shared" si="118"/>
        <v xml:space="preserve"> </v>
      </c>
      <c r="AT50" s="87" t="str">
        <f t="shared" si="118"/>
        <v xml:space="preserve"> </v>
      </c>
      <c r="AU50" s="87" t="str">
        <f t="shared" si="118"/>
        <v xml:space="preserve"> </v>
      </c>
      <c r="AV50" s="87" t="str">
        <f t="shared" si="118"/>
        <v xml:space="preserve"> </v>
      </c>
      <c r="AW50" s="87" t="str">
        <f t="shared" si="118"/>
        <v xml:space="preserve"> </v>
      </c>
      <c r="AX50" s="87" t="str">
        <f t="shared" si="118"/>
        <v xml:space="preserve"> </v>
      </c>
      <c r="AY50" s="87" t="str">
        <f t="shared" si="118"/>
        <v xml:space="preserve"> </v>
      </c>
      <c r="AZ50" s="87" t="str">
        <f t="shared" si="118"/>
        <v xml:space="preserve"> </v>
      </c>
      <c r="BA50" s="87" t="str">
        <f t="shared" si="118"/>
        <v xml:space="preserve"> </v>
      </c>
      <c r="BB50" s="87" t="str">
        <f t="shared" si="118"/>
        <v xml:space="preserve"> </v>
      </c>
      <c r="BC50" s="87" t="str">
        <f t="shared" si="118"/>
        <v xml:space="preserve"> </v>
      </c>
      <c r="BD50" s="87" t="str">
        <f t="shared" si="118"/>
        <v xml:space="preserve"> </v>
      </c>
      <c r="BE50" s="84"/>
      <c r="BF50" s="87" t="str">
        <f t="shared" si="118"/>
        <v xml:space="preserve"> </v>
      </c>
      <c r="BG50" s="84"/>
      <c r="BH50" s="84"/>
    </row>
    <row r="51" spans="1:60" s="85" customFormat="1" x14ac:dyDescent="0.25">
      <c r="A51" s="106"/>
      <c r="B51" s="106"/>
      <c r="C51" s="83"/>
      <c r="D51" s="84"/>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4"/>
      <c r="BF51" s="83"/>
      <c r="BG51" s="84"/>
      <c r="BH51" s="84"/>
    </row>
  </sheetData>
  <sheetProtection algorithmName="SHA-512" hashValue="3k1BCtYUU9ettXM9ulxHkvtpFyCU9oLgiZnov+QI3qf9VwOSr0VwRIhptQXQdhbq2+BlmUy5L4hvWsKpuaWhgw==" saltValue="oB9jY+eZ2L0ZF72ki8kSHA==" spinCount="100000" sheet="1" objects="1" scenarios="1"/>
  <mergeCells count="16">
    <mergeCell ref="A43:C43"/>
    <mergeCell ref="A44:C44"/>
    <mergeCell ref="A34:B34"/>
    <mergeCell ref="A35:B35"/>
    <mergeCell ref="A38:B38"/>
    <mergeCell ref="A39:B39"/>
    <mergeCell ref="A41:B41"/>
    <mergeCell ref="A42:B42"/>
    <mergeCell ref="A40:B40"/>
    <mergeCell ref="A48:B48"/>
    <mergeCell ref="A49:B49"/>
    <mergeCell ref="A50:B50"/>
    <mergeCell ref="A51:B51"/>
    <mergeCell ref="A45:B45"/>
    <mergeCell ref="A46:B46"/>
    <mergeCell ref="A47:B47"/>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BK35"/>
  <sheetViews>
    <sheetView workbookViewId="0">
      <pane xSplit="3" ySplit="4" topLeftCell="BF5" activePane="bottomRight" state="frozen"/>
      <selection pane="topRight" activeCell="D1" sqref="D1"/>
      <selection pane="bottomLeft" activeCell="A5" sqref="A5"/>
      <selection pane="bottomRight" activeCell="BG32" sqref="BG32"/>
    </sheetView>
  </sheetViews>
  <sheetFormatPr defaultRowHeight="15" x14ac:dyDescent="0.25"/>
  <cols>
    <col min="1" max="1" width="28.140625" style="43" bestFit="1" customWidth="1"/>
    <col min="2" max="2" width="19.140625" style="43" bestFit="1" customWidth="1"/>
    <col min="3" max="3" width="12.5703125" style="43" bestFit="1" customWidth="1"/>
    <col min="4" max="4" width="2.7109375" style="43" customWidth="1"/>
    <col min="5" max="6" width="12.5703125" style="43" bestFit="1" customWidth="1"/>
    <col min="7" max="7" width="13.42578125" style="43" bestFit="1" customWidth="1"/>
    <col min="8" max="11" width="12.5703125" style="43" bestFit="1" customWidth="1"/>
    <col min="12" max="12" width="13.42578125" style="43" bestFit="1" customWidth="1"/>
    <col min="13" max="15" width="12.5703125" style="43" bestFit="1" customWidth="1"/>
    <col min="16" max="16" width="13.42578125" style="43" bestFit="1" customWidth="1"/>
    <col min="17" max="17" width="12.5703125" style="43" bestFit="1" customWidth="1"/>
    <col min="18" max="56" width="14.28515625" style="43" bestFit="1" customWidth="1"/>
    <col min="57" max="57" width="2.140625" style="43" customWidth="1"/>
    <col min="58" max="60" width="15" style="43" bestFit="1" customWidth="1"/>
    <col min="61" max="61" width="10.5703125" style="43" bestFit="1" customWidth="1"/>
    <col min="62" max="62" width="12.5703125" style="43" bestFit="1" customWidth="1"/>
    <col min="63" max="63" width="10.5703125" style="43" bestFit="1" customWidth="1"/>
    <col min="64" max="16384" width="9.140625" style="43"/>
  </cols>
  <sheetData>
    <row r="1" spans="1:63" ht="21" x14ac:dyDescent="0.35">
      <c r="A1" s="41" t="s">
        <v>10</v>
      </c>
      <c r="B1" s="42"/>
      <c r="C1" s="42"/>
      <c r="D1" s="42"/>
    </row>
    <row r="2" spans="1:63" ht="21" x14ac:dyDescent="0.35">
      <c r="A2" s="45" t="s">
        <v>23</v>
      </c>
      <c r="B2" s="46"/>
      <c r="C2" s="46"/>
      <c r="D2" s="46" t="s">
        <v>14</v>
      </c>
      <c r="E2" s="47">
        <v>46024</v>
      </c>
      <c r="F2" s="47">
        <f>E2+7</f>
        <v>46031</v>
      </c>
      <c r="G2" s="47">
        <f t="shared" ref="G2:U2" si="0">F2+7</f>
        <v>46038</v>
      </c>
      <c r="H2" s="47">
        <f t="shared" si="0"/>
        <v>46045</v>
      </c>
      <c r="I2" s="47">
        <f t="shared" si="0"/>
        <v>46052</v>
      </c>
      <c r="J2" s="47">
        <f t="shared" si="0"/>
        <v>46059</v>
      </c>
      <c r="K2" s="47">
        <f t="shared" si="0"/>
        <v>46066</v>
      </c>
      <c r="L2" s="47">
        <f t="shared" si="0"/>
        <v>46073</v>
      </c>
      <c r="M2" s="47">
        <f t="shared" si="0"/>
        <v>46080</v>
      </c>
      <c r="N2" s="47">
        <f t="shared" si="0"/>
        <v>46087</v>
      </c>
      <c r="O2" s="47">
        <f t="shared" si="0"/>
        <v>46094</v>
      </c>
      <c r="P2" s="47">
        <f t="shared" si="0"/>
        <v>46101</v>
      </c>
      <c r="Q2" s="47">
        <f t="shared" si="0"/>
        <v>46108</v>
      </c>
      <c r="R2" s="47">
        <f t="shared" si="0"/>
        <v>46115</v>
      </c>
      <c r="S2" s="47">
        <f t="shared" si="0"/>
        <v>46122</v>
      </c>
      <c r="T2" s="47">
        <f t="shared" si="0"/>
        <v>46129</v>
      </c>
      <c r="U2" s="47">
        <f t="shared" si="0"/>
        <v>46136</v>
      </c>
      <c r="V2" s="47">
        <f t="shared" ref="V2:BD2" si="1">U2+7</f>
        <v>46143</v>
      </c>
      <c r="W2" s="47">
        <f t="shared" si="1"/>
        <v>46150</v>
      </c>
      <c r="X2" s="47">
        <f t="shared" si="1"/>
        <v>46157</v>
      </c>
      <c r="Y2" s="47">
        <f t="shared" si="1"/>
        <v>46164</v>
      </c>
      <c r="Z2" s="47">
        <f t="shared" si="1"/>
        <v>46171</v>
      </c>
      <c r="AA2" s="47">
        <f t="shared" si="1"/>
        <v>46178</v>
      </c>
      <c r="AB2" s="47">
        <f t="shared" si="1"/>
        <v>46185</v>
      </c>
      <c r="AC2" s="47">
        <f t="shared" si="1"/>
        <v>46192</v>
      </c>
      <c r="AD2" s="47">
        <f t="shared" si="1"/>
        <v>46199</v>
      </c>
      <c r="AE2" s="47">
        <f t="shared" si="1"/>
        <v>46206</v>
      </c>
      <c r="AF2" s="47">
        <f t="shared" si="1"/>
        <v>46213</v>
      </c>
      <c r="AG2" s="47">
        <f t="shared" si="1"/>
        <v>46220</v>
      </c>
      <c r="AH2" s="47">
        <f t="shared" si="1"/>
        <v>46227</v>
      </c>
      <c r="AI2" s="47">
        <f t="shared" si="1"/>
        <v>46234</v>
      </c>
      <c r="AJ2" s="47">
        <f t="shared" si="1"/>
        <v>46241</v>
      </c>
      <c r="AK2" s="47">
        <f t="shared" si="1"/>
        <v>46248</v>
      </c>
      <c r="AL2" s="47">
        <f t="shared" si="1"/>
        <v>46255</v>
      </c>
      <c r="AM2" s="47">
        <f t="shared" si="1"/>
        <v>46262</v>
      </c>
      <c r="AN2" s="47">
        <f t="shared" si="1"/>
        <v>46269</v>
      </c>
      <c r="AO2" s="47">
        <f t="shared" si="1"/>
        <v>46276</v>
      </c>
      <c r="AP2" s="47">
        <f t="shared" si="1"/>
        <v>46283</v>
      </c>
      <c r="AQ2" s="47">
        <f t="shared" si="1"/>
        <v>46290</v>
      </c>
      <c r="AR2" s="47">
        <f t="shared" si="1"/>
        <v>46297</v>
      </c>
      <c r="AS2" s="47">
        <f t="shared" si="1"/>
        <v>46304</v>
      </c>
      <c r="AT2" s="47">
        <f t="shared" si="1"/>
        <v>46311</v>
      </c>
      <c r="AU2" s="47">
        <f t="shared" si="1"/>
        <v>46318</v>
      </c>
      <c r="AV2" s="47">
        <f t="shared" si="1"/>
        <v>46325</v>
      </c>
      <c r="AW2" s="47">
        <f t="shared" si="1"/>
        <v>46332</v>
      </c>
      <c r="AX2" s="47">
        <f t="shared" si="1"/>
        <v>46339</v>
      </c>
      <c r="AY2" s="47">
        <f t="shared" si="1"/>
        <v>46346</v>
      </c>
      <c r="AZ2" s="47">
        <f t="shared" si="1"/>
        <v>46353</v>
      </c>
      <c r="BA2" s="47">
        <f t="shared" si="1"/>
        <v>46360</v>
      </c>
      <c r="BB2" s="47">
        <f t="shared" si="1"/>
        <v>46367</v>
      </c>
      <c r="BC2" s="47">
        <f t="shared" si="1"/>
        <v>46374</v>
      </c>
      <c r="BD2" s="47">
        <f t="shared" si="1"/>
        <v>46381</v>
      </c>
      <c r="BF2" s="48" t="s">
        <v>16</v>
      </c>
    </row>
    <row r="3" spans="1:63" hidden="1" x14ac:dyDescent="0.25">
      <c r="B3" s="50"/>
      <c r="C3" s="50"/>
      <c r="D3" s="50" t="s">
        <v>15</v>
      </c>
      <c r="E3" s="51">
        <f>MONTH(E2)</f>
        <v>1</v>
      </c>
      <c r="F3" s="51">
        <f t="shared" ref="F3:K3" si="2">MONTH(F2)</f>
        <v>1</v>
      </c>
      <c r="G3" s="51">
        <f t="shared" si="2"/>
        <v>1</v>
      </c>
      <c r="H3" s="51">
        <f t="shared" si="2"/>
        <v>1</v>
      </c>
      <c r="I3" s="51">
        <f t="shared" si="2"/>
        <v>1</v>
      </c>
      <c r="J3" s="51">
        <f t="shared" si="2"/>
        <v>2</v>
      </c>
      <c r="K3" s="51">
        <f t="shared" si="2"/>
        <v>2</v>
      </c>
      <c r="L3" s="51">
        <f t="shared" ref="L3:BD3" si="3">MONTH(L2)</f>
        <v>2</v>
      </c>
      <c r="M3" s="51">
        <f t="shared" si="3"/>
        <v>2</v>
      </c>
      <c r="N3" s="51">
        <f t="shared" si="3"/>
        <v>3</v>
      </c>
      <c r="O3" s="51">
        <f t="shared" si="3"/>
        <v>3</v>
      </c>
      <c r="P3" s="51">
        <f t="shared" si="3"/>
        <v>3</v>
      </c>
      <c r="Q3" s="51">
        <f t="shared" si="3"/>
        <v>3</v>
      </c>
      <c r="R3" s="51">
        <f t="shared" si="3"/>
        <v>4</v>
      </c>
      <c r="S3" s="51">
        <f t="shared" si="3"/>
        <v>4</v>
      </c>
      <c r="T3" s="51">
        <f t="shared" si="3"/>
        <v>4</v>
      </c>
      <c r="U3" s="51">
        <f t="shared" si="3"/>
        <v>4</v>
      </c>
      <c r="V3" s="51">
        <f t="shared" si="3"/>
        <v>5</v>
      </c>
      <c r="W3" s="51">
        <f t="shared" si="3"/>
        <v>5</v>
      </c>
      <c r="X3" s="51">
        <f t="shared" si="3"/>
        <v>5</v>
      </c>
      <c r="Y3" s="51">
        <f t="shared" si="3"/>
        <v>5</v>
      </c>
      <c r="Z3" s="51">
        <f t="shared" si="3"/>
        <v>5</v>
      </c>
      <c r="AA3" s="51">
        <f t="shared" si="3"/>
        <v>6</v>
      </c>
      <c r="AB3" s="51">
        <f t="shared" si="3"/>
        <v>6</v>
      </c>
      <c r="AC3" s="51">
        <f t="shared" si="3"/>
        <v>6</v>
      </c>
      <c r="AD3" s="51">
        <f t="shared" si="3"/>
        <v>6</v>
      </c>
      <c r="AE3" s="51">
        <f t="shared" si="3"/>
        <v>7</v>
      </c>
      <c r="AF3" s="51">
        <f t="shared" si="3"/>
        <v>7</v>
      </c>
      <c r="AG3" s="51">
        <f t="shared" si="3"/>
        <v>7</v>
      </c>
      <c r="AH3" s="51">
        <f t="shared" si="3"/>
        <v>7</v>
      </c>
      <c r="AI3" s="51">
        <f t="shared" si="3"/>
        <v>7</v>
      </c>
      <c r="AJ3" s="51">
        <f t="shared" si="3"/>
        <v>8</v>
      </c>
      <c r="AK3" s="51">
        <f t="shared" si="3"/>
        <v>8</v>
      </c>
      <c r="AL3" s="51">
        <f t="shared" si="3"/>
        <v>8</v>
      </c>
      <c r="AM3" s="51">
        <f t="shared" si="3"/>
        <v>8</v>
      </c>
      <c r="AN3" s="51">
        <f t="shared" si="3"/>
        <v>9</v>
      </c>
      <c r="AO3" s="51">
        <f t="shared" si="3"/>
        <v>9</v>
      </c>
      <c r="AP3" s="51">
        <f t="shared" si="3"/>
        <v>9</v>
      </c>
      <c r="AQ3" s="51">
        <f t="shared" si="3"/>
        <v>9</v>
      </c>
      <c r="AR3" s="51">
        <f t="shared" si="3"/>
        <v>10</v>
      </c>
      <c r="AS3" s="51">
        <f t="shared" si="3"/>
        <v>10</v>
      </c>
      <c r="AT3" s="51">
        <f t="shared" si="3"/>
        <v>10</v>
      </c>
      <c r="AU3" s="51">
        <f t="shared" si="3"/>
        <v>10</v>
      </c>
      <c r="AV3" s="51">
        <f t="shared" si="3"/>
        <v>10</v>
      </c>
      <c r="AW3" s="51">
        <f t="shared" si="3"/>
        <v>11</v>
      </c>
      <c r="AX3" s="51">
        <f t="shared" si="3"/>
        <v>11</v>
      </c>
      <c r="AY3" s="51">
        <f t="shared" si="3"/>
        <v>11</v>
      </c>
      <c r="AZ3" s="51">
        <f t="shared" si="3"/>
        <v>11</v>
      </c>
      <c r="BA3" s="51">
        <f t="shared" si="3"/>
        <v>12</v>
      </c>
      <c r="BB3" s="51">
        <f t="shared" si="3"/>
        <v>12</v>
      </c>
      <c r="BC3" s="51">
        <f t="shared" si="3"/>
        <v>12</v>
      </c>
      <c r="BD3" s="51">
        <f t="shared" si="3"/>
        <v>12</v>
      </c>
      <c r="BF3" s="51"/>
    </row>
    <row r="4" spans="1:63" hidden="1" x14ac:dyDescent="0.25">
      <c r="B4" s="50"/>
      <c r="C4" s="50"/>
      <c r="D4" s="50" t="s">
        <v>11</v>
      </c>
      <c r="E4" s="51">
        <v>1</v>
      </c>
      <c r="F4" s="51">
        <v>2</v>
      </c>
      <c r="G4" s="51">
        <v>3</v>
      </c>
      <c r="H4" s="51">
        <v>4</v>
      </c>
      <c r="I4" s="51">
        <v>5</v>
      </c>
      <c r="J4" s="51">
        <v>6</v>
      </c>
      <c r="K4" s="51">
        <v>7</v>
      </c>
      <c r="L4" s="51">
        <v>8</v>
      </c>
      <c r="M4" s="51">
        <v>9</v>
      </c>
      <c r="N4" s="51">
        <v>10</v>
      </c>
      <c r="O4" s="51">
        <v>11</v>
      </c>
      <c r="P4" s="51">
        <v>12</v>
      </c>
      <c r="Q4" s="51">
        <v>13</v>
      </c>
      <c r="R4" s="51">
        <v>14</v>
      </c>
      <c r="S4" s="51">
        <v>15</v>
      </c>
      <c r="T4" s="51">
        <v>16</v>
      </c>
      <c r="U4" s="51">
        <v>17</v>
      </c>
      <c r="V4" s="51">
        <v>18</v>
      </c>
      <c r="W4" s="51">
        <v>19</v>
      </c>
      <c r="X4" s="51">
        <v>20</v>
      </c>
      <c r="Y4" s="51">
        <v>21</v>
      </c>
      <c r="Z4" s="51">
        <v>22</v>
      </c>
      <c r="AA4" s="51">
        <v>23</v>
      </c>
      <c r="AB4" s="51">
        <v>24</v>
      </c>
      <c r="AC4" s="51">
        <v>25</v>
      </c>
      <c r="AD4" s="51">
        <v>26</v>
      </c>
      <c r="AE4" s="51">
        <v>27</v>
      </c>
      <c r="AF4" s="51">
        <v>28</v>
      </c>
      <c r="AG4" s="51">
        <v>29</v>
      </c>
      <c r="AH4" s="51">
        <v>30</v>
      </c>
      <c r="AI4" s="51">
        <v>31</v>
      </c>
      <c r="AJ4" s="51">
        <v>32</v>
      </c>
      <c r="AK4" s="51">
        <v>33</v>
      </c>
      <c r="AL4" s="51">
        <v>34</v>
      </c>
      <c r="AM4" s="51">
        <v>35</v>
      </c>
      <c r="AN4" s="51">
        <v>36</v>
      </c>
      <c r="AO4" s="51">
        <v>37</v>
      </c>
      <c r="AP4" s="51">
        <v>38</v>
      </c>
      <c r="AQ4" s="51">
        <v>39</v>
      </c>
      <c r="AR4" s="51">
        <v>40</v>
      </c>
      <c r="AS4" s="51">
        <v>41</v>
      </c>
      <c r="AT4" s="51">
        <v>42</v>
      </c>
      <c r="AU4" s="51">
        <v>43</v>
      </c>
      <c r="AV4" s="51">
        <v>44</v>
      </c>
      <c r="AW4" s="51">
        <v>45</v>
      </c>
      <c r="AX4" s="51">
        <v>46</v>
      </c>
      <c r="AY4" s="51">
        <v>47</v>
      </c>
      <c r="AZ4" s="51">
        <v>48</v>
      </c>
      <c r="BA4" s="51">
        <v>49</v>
      </c>
      <c r="BB4" s="51">
        <v>50</v>
      </c>
      <c r="BC4" s="51">
        <v>51</v>
      </c>
      <c r="BD4" s="51">
        <v>52</v>
      </c>
      <c r="BF4" s="51"/>
    </row>
    <row r="5" spans="1:63" ht="15.75" x14ac:dyDescent="0.25">
      <c r="A5" s="52" t="s">
        <v>12</v>
      </c>
      <c r="B5" s="52"/>
      <c r="C5" s="52"/>
      <c r="D5" s="52"/>
    </row>
    <row r="6" spans="1:63" x14ac:dyDescent="0.25">
      <c r="A6" s="53">
        <f>'Instructions &amp; Assumptions'!A60</f>
        <v>0</v>
      </c>
      <c r="B6" s="54">
        <f>'Instructions &amp; Assumptions'!B60</f>
        <v>0</v>
      </c>
      <c r="C6" s="55">
        <f>'Instructions &amp; Assumptions'!C60</f>
        <v>0</v>
      </c>
      <c r="D6" s="55"/>
      <c r="E6" s="56">
        <f t="shared" ref="E6:E15" si="4">+(IF($C6="FOM",$B6,0))+(IF($C6="Weekly",$B6,0))+(IF($C6="2WeekA",$B6,0))</f>
        <v>0</v>
      </c>
      <c r="F6" s="56">
        <f t="shared" ref="F6:F15" si="5">0+(IF($C6="Weekly",$B6,0))+(IF($C6="2Week",$B6,0))</f>
        <v>0</v>
      </c>
      <c r="G6" s="56">
        <f t="shared" ref="G6:G12" si="6">+(IF($C6="Weekly",$B6,0))+(IF($C6="2WeekA",$B6,0))+(IF($C6="15Mo",$B6,0))</f>
        <v>0</v>
      </c>
      <c r="H6" s="56">
        <f t="shared" ref="H6:H15" si="7">+(IF($C6="Weekly",$B6,0))+(IF($C6="2Week",$B6,0))</f>
        <v>0</v>
      </c>
      <c r="I6" s="56">
        <f t="shared" ref="I6:I15" si="8">+(IF($C6="EOM",$B6,0))+(IF($C6="Weekly",$B6,0))+(IF($C6="2WeekA",$B6,0))</f>
        <v>0</v>
      </c>
      <c r="J6" s="56">
        <f>0+(IF($C6="FOM",$B6,0))+(IF($C6="Weekly",$B6,0))+(IF($C6="2Week",$B6,0))</f>
        <v>0</v>
      </c>
      <c r="K6" s="56">
        <f>+(IF($C6="Weekly",$B6,0))+(IF($C6="2WeekA",$B6,0))</f>
        <v>0</v>
      </c>
      <c r="L6" s="56">
        <f>0++(IF($C6="15Mo",$B6,0))+(IF($C6="Weekly",$B6,0))+(IF($C6="2Week",$B6,0))</f>
        <v>0</v>
      </c>
      <c r="M6" s="56">
        <f>+(IF($C6="EOM",$B6,0))+(IF($C6="Weekly",$B6,0))+(IF($C6="2WeekA",$B6,0))</f>
        <v>0</v>
      </c>
      <c r="N6" s="56">
        <f>0+(IF($C6="FOM",$B6,0))+(IF($C6="Weekly",$B6,0))+(IF($C6="2Week",$B6,0))</f>
        <v>0</v>
      </c>
      <c r="O6" s="56">
        <f>+(IF($C6="Weekly",$B6,0))+(IF($C6="2WeekA",$B6,0))</f>
        <v>0</v>
      </c>
      <c r="P6" s="56">
        <f>0++(IF($C6="15Mo",$B6,0))+(IF($C6="Weekly",$B6,0))+(IF($C6="2Week",$B6,0))</f>
        <v>0</v>
      </c>
      <c r="Q6" s="56">
        <f>+(IF($C6="EOM",$B6,0))+(IF($C6="Weekly",$B6,0))+(IF($C6="2WeekA",$B6,0))</f>
        <v>0</v>
      </c>
      <c r="R6" s="56">
        <f>0+(IF($C6="FOM",$B6,0))+(IF($C6="Weekly",$B6,0))+(IF($C6="2Week",$B6,0))</f>
        <v>0</v>
      </c>
      <c r="S6" s="56">
        <f>+(IF($C6="Weekly",$B6,0))+(IF($C6="2WeekA",$B6,0))</f>
        <v>0</v>
      </c>
      <c r="T6" s="56">
        <f>0++(IF($C6="15Mo",$B6,0))+(IF($C6="Weekly",$B6,0))+(IF($C6="2Week",$B6,0))</f>
        <v>0</v>
      </c>
      <c r="U6" s="56">
        <f>+(IF($C6="Weekly",$B6,0))+(IF($C6="2WeekA",$B6,0))</f>
        <v>0</v>
      </c>
      <c r="V6" s="56">
        <f>(IF($C6="EOM",$B6,0))+(IF($C6="Weekly",$B6,0))+(IF($C6="2Week",$B6,0))</f>
        <v>0</v>
      </c>
      <c r="W6" s="56">
        <f>+(IF($C6="FOM",$B6,0))+(IF($C6="Weekly",$B6,0))+(IF($C6="2WeekA",$B6,0))</f>
        <v>0</v>
      </c>
      <c r="X6" s="56">
        <f>+(IF($C6="15Mo",$B6,0))+(IF($C6="Weekly",$B6,0))+(IF($C6="2Week",$B6,0))</f>
        <v>0</v>
      </c>
      <c r="Y6" s="56">
        <f>+(IF($C6="Weekly",$B6,0))+(IF($C6="2WeekA",$B6,0))</f>
        <v>0</v>
      </c>
      <c r="Z6" s="56">
        <f>(IF($C6="EOM",$B6,0))+(IF($C6="Weekly",$B6,0))+(IF($C6="2Week",$B6,0))</f>
        <v>0</v>
      </c>
      <c r="AA6" s="56">
        <f>+(IF($C6="FOM",$B6,0))+(IF($C6="Weekly",$B6,0))+(IF($C6="2WeekA",$B6,0))</f>
        <v>0</v>
      </c>
      <c r="AB6" s="56">
        <f>0+(IF($C6="Weekly",$B6,0))+(IF($C6="2Week",$B6,0))</f>
        <v>0</v>
      </c>
      <c r="AC6" s="56">
        <f>+(IF($C6="15Mo",$B6,0))+(IF($C6="Weekly",$B6,0))+(IF($C6="2WeekA",$B6,0))</f>
        <v>0</v>
      </c>
      <c r="AD6" s="56">
        <f>(IF($C6="EOM",$B6,0))+(IF($C6="Weekly",$B6,0))+(IF($C6="2Week",$B6,0))</f>
        <v>0</v>
      </c>
      <c r="AE6" s="56">
        <f>+(IF($C6="FOM",$B6,0))+(IF($C6="Weekly",$B6,0))+(IF($C6="2WeekA",$B6,0))</f>
        <v>0</v>
      </c>
      <c r="AF6" s="56">
        <f>0+(IF($C6="Weekly",$B6,0))+(IF($C6="2Week",$B6,0))</f>
        <v>0</v>
      </c>
      <c r="AG6" s="56">
        <f>+(IF($C6="15Mo",$B6,0))+(IF($C6="Weekly",$B6,0))+(IF($C6="2WeekA",$B6,0))</f>
        <v>0</v>
      </c>
      <c r="AH6" s="56">
        <f>0+(IF($C6="Weekly",$B6,0))+(IF($C6="2Week",$B6,0))</f>
        <v>0</v>
      </c>
      <c r="AI6" s="56">
        <f>+(IF($C6="EOM",$B6,0))+(IF($C6="Weekly",$B6,0))+(IF($C6="2WeekA",$B6,0))</f>
        <v>0</v>
      </c>
      <c r="AJ6" s="56">
        <f>0+(IF($C6="FOM",$B6,0))+(IF($C6="Weekly",$B6,0))+(IF($C6="2Week",$B6,0))</f>
        <v>0</v>
      </c>
      <c r="AK6" s="56">
        <f>+(IF($C6="Weekly",$B6,0))+(IF($C6="2WeekA",$B6,0))</f>
        <v>0</v>
      </c>
      <c r="AL6" s="56">
        <f>0+(IF($C6="15Mo",$B6,0))+(IF($C6="Weekly",$B6,0))+(IF($C6="2Week",$B6,0))</f>
        <v>0</v>
      </c>
      <c r="AM6" s="56">
        <f>+(IF($C6="EOM",$B6,0))+(IF($C6="Weekly",$B6,0))+(IF($C6="2WeekA",$B6,0))</f>
        <v>0</v>
      </c>
      <c r="AN6" s="56">
        <f>0+(IF($C6="FOM",$B6,0))+(IF($C6="Weekly",$B6,0))+(IF($C6="2Week",$B6,0))</f>
        <v>0</v>
      </c>
      <c r="AO6" s="56">
        <f>+(IF($C6="Weekly",$B6,0))+(IF($C6="2WeekA",$B6,0))</f>
        <v>0</v>
      </c>
      <c r="AP6" s="56">
        <f>0+(IF($C6="15Mo",$B6,0))+(IF($C6="Weekly",$B6,0))+(IF($C6="2Week",$B6,0))</f>
        <v>0</v>
      </c>
      <c r="AQ6" s="56">
        <f>+(IF($C6="EOM",$B6,0))+(IF($C6="Weekly",$B6,0))+(IF($C6="2WeekA",$B6,0))</f>
        <v>0</v>
      </c>
      <c r="AR6" s="56">
        <f>0+(IF($C6="FOM",$B6,0))+(IF($C6="Weekly",$B6,0))+(IF($C6="2Week",$B6,0))</f>
        <v>0</v>
      </c>
      <c r="AS6" s="56">
        <f>+(IF($C6="Weekly",$B6,0))+(IF($C6="2WeekA",$B6,0))</f>
        <v>0</v>
      </c>
      <c r="AT6" s="56">
        <f>0+(IF($C6="15Mo",$B6,0))+(IF($C6="Weekly",$B6,0))+(IF($C6="2Week",$B6,0))</f>
        <v>0</v>
      </c>
      <c r="AU6" s="56">
        <f>+(IF($C6="Weekly",$B6,0))+(IF($C6="2WeekA",$B6,0))</f>
        <v>0</v>
      </c>
      <c r="AV6" s="56">
        <f>(IF($C6="EOM",$B6,0))+(IF($C6="Weekly",$B6,0))+(IF($C6="2Week",$B6,0))</f>
        <v>0</v>
      </c>
      <c r="AW6" s="56">
        <f>+(IF($C6="FOM",$B6,0))+(IF($C6="Weekly",$B6,0))+(IF($C6="2WeekA",$B6,0))</f>
        <v>0</v>
      </c>
      <c r="AX6" s="56">
        <f>0+(IF($C6="Weekly",$B6,0))+(IF($C6="2Week",$B6,0))</f>
        <v>0</v>
      </c>
      <c r="AY6" s="56">
        <f>+(IF($C6="15Mo",$B6,0))+(IF($C6="Weekly",$B6,0))+(IF($C6="2WeekA",$B6,0))</f>
        <v>0</v>
      </c>
      <c r="AZ6" s="56">
        <f>(IF($C6="EOM",$B6,0))+(IF($C6="Weekly",$B6,0))+(IF($C6="2Week",$B6,0))</f>
        <v>0</v>
      </c>
      <c r="BA6" s="56">
        <f>+(IF($C6="FOM",$B6,0))+(IF($C6="Weekly",$B6,0))+(IF($C6="2WeekA",$B6,0))</f>
        <v>0</v>
      </c>
      <c r="BB6" s="56">
        <f>0+(IF($C6="Weekly",$B6,0))+(IF($C6="2Week",$B6,0))</f>
        <v>0</v>
      </c>
      <c r="BC6" s="56">
        <f>+(IF($C6="15Mo",$B6,0))+(IF($C6="Weekly",$B6,0))+(IF($C6="2WeekA",$B6,0))</f>
        <v>0</v>
      </c>
      <c r="BD6" s="56">
        <f>(IF($C6="EOM",$B6,0))+(IF($C6="Weekly",$B6,0))+(IF($C6="2Week",$B6,0))</f>
        <v>0</v>
      </c>
      <c r="BF6" s="57">
        <f>SUM(E6:BE6)</f>
        <v>0</v>
      </c>
      <c r="BG6" s="88"/>
    </row>
    <row r="7" spans="1:63" x14ac:dyDescent="0.25">
      <c r="A7" s="53">
        <f>'Instructions &amp; Assumptions'!A61</f>
        <v>0</v>
      </c>
      <c r="B7" s="54">
        <f>'Instructions &amp; Assumptions'!B61</f>
        <v>0</v>
      </c>
      <c r="C7" s="55">
        <f>'Instructions &amp; Assumptions'!C61</f>
        <v>0</v>
      </c>
      <c r="D7" s="55"/>
      <c r="E7" s="56">
        <f t="shared" si="4"/>
        <v>0</v>
      </c>
      <c r="F7" s="56">
        <f t="shared" si="5"/>
        <v>0</v>
      </c>
      <c r="G7" s="56">
        <f t="shared" si="6"/>
        <v>0</v>
      </c>
      <c r="H7" s="56">
        <f t="shared" si="7"/>
        <v>0</v>
      </c>
      <c r="I7" s="56">
        <f t="shared" si="8"/>
        <v>0</v>
      </c>
      <c r="J7" s="56">
        <f t="shared" ref="J7:J15" si="9">0+(IF($C7="FOM",$B7,0))+(IF($C7="Weekly",$B7,0))+(IF($C7="2Week",$B7,0))</f>
        <v>0</v>
      </c>
      <c r="K7" s="56">
        <f t="shared" ref="K7:K15" si="10">+(IF($C7="Weekly",$B7,0))+(IF($C7="2WeekA",$B7,0))</f>
        <v>0</v>
      </c>
      <c r="L7" s="56">
        <f t="shared" ref="L7:L15" si="11">0++(IF($C7="15Mo",$B7,0))+(IF($C7="Weekly",$B7,0))+(IF($C7="2Week",$B7,0))</f>
        <v>0</v>
      </c>
      <c r="M7" s="56">
        <f t="shared" ref="M7:M14" si="12">+(IF($C7="EOM",$B7,0))+(IF($C7="Weekly",$B7,0))+(IF($C7="2WeekA",$B7,0))</f>
        <v>0</v>
      </c>
      <c r="N7" s="56">
        <f t="shared" ref="N7:N14" si="13">0+(IF($C7="FOM",$B7,0))+(IF($C7="Weekly",$B7,0))+(IF($C7="2Week",$B7,0))</f>
        <v>0</v>
      </c>
      <c r="O7" s="56">
        <f t="shared" ref="O7:O14" si="14">+(IF($C7="Weekly",$B7,0))+(IF($C7="2WeekA",$B7,0))</f>
        <v>0</v>
      </c>
      <c r="P7" s="56">
        <f t="shared" ref="P7:P14" si="15">0++(IF($C7="15Mo",$B7,0))+(IF($C7="Weekly",$B7,0))+(IF($C7="2Week",$B7,0))</f>
        <v>0</v>
      </c>
      <c r="Q7" s="56">
        <f t="shared" ref="Q7:Q14" si="16">+(IF($C7="EOM",$B7,0))+(IF($C7="Weekly",$B7,0))+(IF($C7="2WeekA",$B7,0))</f>
        <v>0</v>
      </c>
      <c r="R7" s="56">
        <f t="shared" ref="R7:R14" si="17">0+(IF($C7="FOM",$B7,0))+(IF($C7="Weekly",$B7,0))+(IF($C7="2Week",$B7,0))</f>
        <v>0</v>
      </c>
      <c r="S7" s="56">
        <f t="shared" ref="S7:S14" si="18">+(IF($C7="Weekly",$B7,0))+(IF($C7="2WeekA",$B7,0))</f>
        <v>0</v>
      </c>
      <c r="T7" s="56">
        <f t="shared" ref="T7:T14" si="19">0++(IF($C7="15Mo",$B7,0))+(IF($C7="Weekly",$B7,0))+(IF($C7="2Week",$B7,0))</f>
        <v>0</v>
      </c>
      <c r="U7" s="56">
        <f t="shared" ref="U7:U14" si="20">+(IF($C7="Weekly",$B7,0))+(IF($C7="2WeekA",$B7,0))</f>
        <v>0</v>
      </c>
      <c r="V7" s="56">
        <f t="shared" ref="V7:V14" si="21">(IF($C7="EOM",$B7,0))+(IF($C7="Weekly",$B7,0))+(IF($C7="2Week",$B7,0))</f>
        <v>0</v>
      </c>
      <c r="W7" s="56">
        <f t="shared" ref="W7:W14" si="22">+(IF($C7="FOM",$B7,0))+(IF($C7="Weekly",$B7,0))+(IF($C7="2WeekA",$B7,0))</f>
        <v>0</v>
      </c>
      <c r="X7" s="56">
        <f t="shared" ref="X7:X14" si="23">+(IF($C7="15Mo",$B7,0))+(IF($C7="Weekly",$B7,0))+(IF($C7="2Week",$B7,0))</f>
        <v>0</v>
      </c>
      <c r="Y7" s="56">
        <f t="shared" ref="Y7:Y14" si="24">+(IF($C7="Weekly",$B7,0))+(IF($C7="2WeekA",$B7,0))</f>
        <v>0</v>
      </c>
      <c r="Z7" s="56">
        <f t="shared" ref="Z7:Z14" si="25">(IF($C7="EOM",$B7,0))+(IF($C7="Weekly",$B7,0))+(IF($C7="2Week",$B7,0))</f>
        <v>0</v>
      </c>
      <c r="AA7" s="56">
        <f t="shared" ref="AA7:AA14" si="26">+(IF($C7="FOM",$B7,0))+(IF($C7="Weekly",$B7,0))+(IF($C7="2WeekA",$B7,0))</f>
        <v>0</v>
      </c>
      <c r="AB7" s="56">
        <f t="shared" ref="AB7:AB14" si="27">0+(IF($C7="Weekly",$B7,0))+(IF($C7="2Week",$B7,0))</f>
        <v>0</v>
      </c>
      <c r="AC7" s="56">
        <f t="shared" ref="AC7:AC14" si="28">+(IF($C7="15Mo",$B7,0))+(IF($C7="Weekly",$B7,0))+(IF($C7="2WeekA",$B7,0))</f>
        <v>0</v>
      </c>
      <c r="AD7" s="56">
        <f t="shared" ref="AD7:AD14" si="29">(IF($C7="EOM",$B7,0))+(IF($C7="Weekly",$B7,0))+(IF($C7="2Week",$B7,0))</f>
        <v>0</v>
      </c>
      <c r="AE7" s="56">
        <f t="shared" ref="AE7:AE14" si="30">+(IF($C7="FOM",$B7,0))+(IF($C7="Weekly",$B7,0))+(IF($C7="2WeekA",$B7,0))</f>
        <v>0</v>
      </c>
      <c r="AF7" s="56">
        <f t="shared" ref="AF7:AF14" si="31">0+(IF($C7="Weekly",$B7,0))+(IF($C7="2Week",$B7,0))</f>
        <v>0</v>
      </c>
      <c r="AG7" s="56">
        <f t="shared" ref="AG7:AG14" si="32">+(IF($C7="15Mo",$B7,0))+(IF($C7="Weekly",$B7,0))+(IF($C7="2WeekA",$B7,0))</f>
        <v>0</v>
      </c>
      <c r="AH7" s="56">
        <f t="shared" ref="AH7:AH14" si="33">0+(IF($C7="Weekly",$B7,0))+(IF($C7="2Week",$B7,0))</f>
        <v>0</v>
      </c>
      <c r="AI7" s="56">
        <f t="shared" ref="AI7:AI14" si="34">+(IF($C7="EOM",$B7,0))+(IF($C7="Weekly",$B7,0))+(IF($C7="2WeekA",$B7,0))</f>
        <v>0</v>
      </c>
      <c r="AJ7" s="56">
        <f t="shared" ref="AJ7:AJ14" si="35">0+(IF($C7="FOM",$B7,0))+(IF($C7="Weekly",$B7,0))+(IF($C7="2Week",$B7,0))</f>
        <v>0</v>
      </c>
      <c r="AK7" s="56">
        <f t="shared" ref="AK7:AK15" si="36">+(IF($C7="Weekly",$B7,0))+(IF($C7="2WeekA",$B7,0))</f>
        <v>0</v>
      </c>
      <c r="AL7" s="56">
        <f t="shared" ref="AL7:AL15" si="37">0+(IF($C7="15Mo",$B7,0))+(IF($C7="Weekly",$B7,0))+(IF($C7="2Week",$B7,0))</f>
        <v>0</v>
      </c>
      <c r="AM7" s="56">
        <f t="shared" ref="AM7:AM15" si="38">+(IF($C7="EOM",$B7,0))+(IF($C7="Weekly",$B7,0))+(IF($C7="2WeekA",$B7,0))</f>
        <v>0</v>
      </c>
      <c r="AN7" s="56">
        <f t="shared" ref="AN7:AN15" si="39">0+(IF($C7="FOM",$B7,0))+(IF($C7="Weekly",$B7,0))+(IF($C7="2Week",$B7,0))</f>
        <v>0</v>
      </c>
      <c r="AO7" s="56">
        <f t="shared" ref="AO7:AO15" si="40">+(IF($C7="Weekly",$B7,0))+(IF($C7="2WeekA",$B7,0))</f>
        <v>0</v>
      </c>
      <c r="AP7" s="56">
        <f t="shared" ref="AP7:AP15" si="41">0+(IF($C7="15Mo",$B7,0))+(IF($C7="Weekly",$B7,0))+(IF($C7="2Week",$B7,0))</f>
        <v>0</v>
      </c>
      <c r="AQ7" s="56">
        <f t="shared" ref="AQ7:AQ15" si="42">+(IF($C7="EOM",$B7,0))+(IF($C7="Weekly",$B7,0))+(IF($C7="2WeekA",$B7,0))</f>
        <v>0</v>
      </c>
      <c r="AR7" s="56">
        <f t="shared" ref="AR7:AR15" si="43">0+(IF($C7="FOM",$B7,0))+(IF($C7="Weekly",$B7,0))+(IF($C7="2Week",$B7,0))</f>
        <v>0</v>
      </c>
      <c r="AS7" s="56">
        <f t="shared" ref="AS7:AS15" si="44">+(IF($C7="Weekly",$B7,0))+(IF($C7="2WeekA",$B7,0))</f>
        <v>0</v>
      </c>
      <c r="AT7" s="56">
        <f t="shared" ref="AT7:AT15" si="45">0+(IF($C7="15Mo",$B7,0))+(IF($C7="Weekly",$B7,0))+(IF($C7="2Week",$B7,0))</f>
        <v>0</v>
      </c>
      <c r="AU7" s="56">
        <f t="shared" ref="AU7:AU15" si="46">+(IF($C7="Weekly",$B7,0))+(IF($C7="2WeekA",$B7,0))</f>
        <v>0</v>
      </c>
      <c r="AV7" s="56">
        <f t="shared" ref="AV7:AV15" si="47">(IF($C7="EOM",$B7,0))+(IF($C7="Weekly",$B7,0))+(IF($C7="2Week",$B7,0))</f>
        <v>0</v>
      </c>
      <c r="AW7" s="56">
        <f t="shared" ref="AW7:AW15" si="48">+(IF($C7="FOM",$B7,0))+(IF($C7="Weekly",$B7,0))+(IF($C7="2WeekA",$B7,0))</f>
        <v>0</v>
      </c>
      <c r="AX7" s="56">
        <f t="shared" ref="AX7:AX15" si="49">0+(IF($C7="Weekly",$B7,0))+(IF($C7="2Week",$B7,0))</f>
        <v>0</v>
      </c>
      <c r="AY7" s="56">
        <f t="shared" ref="AY7:AY15" si="50">+(IF($C7="15Mo",$B7,0))+(IF($C7="Weekly",$B7,0))+(IF($C7="2WeekA",$B7,0))</f>
        <v>0</v>
      </c>
      <c r="AZ7" s="56">
        <f t="shared" ref="AZ7:AZ15" si="51">(IF($C7="EOM",$B7,0))+(IF($C7="Weekly",$B7,0))+(IF($C7="2Week",$B7,0))</f>
        <v>0</v>
      </c>
      <c r="BA7" s="56">
        <f t="shared" ref="BA7:BA15" si="52">+(IF($C7="FOM",$B7,0))+(IF($C7="Weekly",$B7,0))+(IF($C7="2WeekA",$B7,0))</f>
        <v>0</v>
      </c>
      <c r="BB7" s="56">
        <f t="shared" ref="BB7:BB15" si="53">0+(IF($C7="Weekly",$B7,0))+(IF($C7="2Week",$B7,0))</f>
        <v>0</v>
      </c>
      <c r="BC7" s="56">
        <f t="shared" ref="BC7:BC15" si="54">+(IF($C7="15Mo",$B7,0))+(IF($C7="Weekly",$B7,0))+(IF($C7="2WeekA",$B7,0))</f>
        <v>0</v>
      </c>
      <c r="BD7" s="56">
        <f t="shared" ref="BD7:BD15" si="55">(IF($C7="EOM",$B7,0))+(IF($C7="Weekly",$B7,0))+(IF($C7="2Week",$B7,0))</f>
        <v>0</v>
      </c>
      <c r="BF7" s="57">
        <f t="shared" ref="BF7:BF15" si="56">SUM(E7:BE7)</f>
        <v>0</v>
      </c>
      <c r="BG7" s="88"/>
    </row>
    <row r="8" spans="1:63" x14ac:dyDescent="0.25">
      <c r="A8" s="53">
        <f>'Instructions &amp; Assumptions'!A62</f>
        <v>0</v>
      </c>
      <c r="B8" s="54">
        <f>'Instructions &amp; Assumptions'!B62</f>
        <v>0</v>
      </c>
      <c r="C8" s="55">
        <f>'Instructions &amp; Assumptions'!C62</f>
        <v>0</v>
      </c>
      <c r="D8" s="55"/>
      <c r="E8" s="56">
        <f t="shared" si="4"/>
        <v>0</v>
      </c>
      <c r="F8" s="56">
        <f t="shared" si="5"/>
        <v>0</v>
      </c>
      <c r="G8" s="56">
        <f t="shared" si="6"/>
        <v>0</v>
      </c>
      <c r="H8" s="56">
        <f t="shared" si="7"/>
        <v>0</v>
      </c>
      <c r="I8" s="56">
        <f t="shared" si="8"/>
        <v>0</v>
      </c>
      <c r="J8" s="56">
        <f t="shared" si="9"/>
        <v>0</v>
      </c>
      <c r="K8" s="56">
        <f t="shared" si="10"/>
        <v>0</v>
      </c>
      <c r="L8" s="56">
        <f t="shared" si="11"/>
        <v>0</v>
      </c>
      <c r="M8" s="56">
        <f t="shared" si="12"/>
        <v>0</v>
      </c>
      <c r="N8" s="56">
        <f t="shared" si="13"/>
        <v>0</v>
      </c>
      <c r="O8" s="56">
        <f t="shared" si="14"/>
        <v>0</v>
      </c>
      <c r="P8" s="56">
        <f t="shared" si="15"/>
        <v>0</v>
      </c>
      <c r="Q8" s="56">
        <f t="shared" si="16"/>
        <v>0</v>
      </c>
      <c r="R8" s="56">
        <f t="shared" si="17"/>
        <v>0</v>
      </c>
      <c r="S8" s="56">
        <f t="shared" si="18"/>
        <v>0</v>
      </c>
      <c r="T8" s="56">
        <f t="shared" si="19"/>
        <v>0</v>
      </c>
      <c r="U8" s="56">
        <f t="shared" si="20"/>
        <v>0</v>
      </c>
      <c r="V8" s="56">
        <f t="shared" si="21"/>
        <v>0</v>
      </c>
      <c r="W8" s="56">
        <f t="shared" si="22"/>
        <v>0</v>
      </c>
      <c r="X8" s="56">
        <f t="shared" si="23"/>
        <v>0</v>
      </c>
      <c r="Y8" s="56">
        <f t="shared" si="24"/>
        <v>0</v>
      </c>
      <c r="Z8" s="56">
        <f t="shared" si="25"/>
        <v>0</v>
      </c>
      <c r="AA8" s="56">
        <f t="shared" si="26"/>
        <v>0</v>
      </c>
      <c r="AB8" s="56">
        <f t="shared" si="27"/>
        <v>0</v>
      </c>
      <c r="AC8" s="56">
        <f t="shared" si="28"/>
        <v>0</v>
      </c>
      <c r="AD8" s="56">
        <f t="shared" si="29"/>
        <v>0</v>
      </c>
      <c r="AE8" s="56">
        <f t="shared" si="30"/>
        <v>0</v>
      </c>
      <c r="AF8" s="56">
        <f t="shared" si="31"/>
        <v>0</v>
      </c>
      <c r="AG8" s="56">
        <f t="shared" si="32"/>
        <v>0</v>
      </c>
      <c r="AH8" s="56">
        <f t="shared" si="33"/>
        <v>0</v>
      </c>
      <c r="AI8" s="56">
        <f t="shared" si="34"/>
        <v>0</v>
      </c>
      <c r="AJ8" s="56">
        <f t="shared" si="35"/>
        <v>0</v>
      </c>
      <c r="AK8" s="56">
        <f t="shared" si="36"/>
        <v>0</v>
      </c>
      <c r="AL8" s="56">
        <f t="shared" si="37"/>
        <v>0</v>
      </c>
      <c r="AM8" s="56">
        <f t="shared" si="38"/>
        <v>0</v>
      </c>
      <c r="AN8" s="56">
        <f t="shared" si="39"/>
        <v>0</v>
      </c>
      <c r="AO8" s="56">
        <f t="shared" si="40"/>
        <v>0</v>
      </c>
      <c r="AP8" s="56">
        <f t="shared" si="41"/>
        <v>0</v>
      </c>
      <c r="AQ8" s="56">
        <f t="shared" si="42"/>
        <v>0</v>
      </c>
      <c r="AR8" s="56">
        <f t="shared" si="43"/>
        <v>0</v>
      </c>
      <c r="AS8" s="56">
        <f t="shared" si="44"/>
        <v>0</v>
      </c>
      <c r="AT8" s="56">
        <f t="shared" si="45"/>
        <v>0</v>
      </c>
      <c r="AU8" s="56">
        <f t="shared" si="46"/>
        <v>0</v>
      </c>
      <c r="AV8" s="56">
        <f t="shared" si="47"/>
        <v>0</v>
      </c>
      <c r="AW8" s="56">
        <f t="shared" si="48"/>
        <v>0</v>
      </c>
      <c r="AX8" s="56">
        <f t="shared" si="49"/>
        <v>0</v>
      </c>
      <c r="AY8" s="56">
        <f t="shared" si="50"/>
        <v>0</v>
      </c>
      <c r="AZ8" s="56">
        <f t="shared" si="51"/>
        <v>0</v>
      </c>
      <c r="BA8" s="56">
        <f t="shared" si="52"/>
        <v>0</v>
      </c>
      <c r="BB8" s="56">
        <f t="shared" si="53"/>
        <v>0</v>
      </c>
      <c r="BC8" s="56">
        <f t="shared" si="54"/>
        <v>0</v>
      </c>
      <c r="BD8" s="56">
        <f t="shared" si="55"/>
        <v>0</v>
      </c>
      <c r="BF8" s="57">
        <f t="shared" si="56"/>
        <v>0</v>
      </c>
      <c r="BG8" s="88"/>
    </row>
    <row r="9" spans="1:63" x14ac:dyDescent="0.25">
      <c r="A9" s="53">
        <f>'Instructions &amp; Assumptions'!A63</f>
        <v>0</v>
      </c>
      <c r="B9" s="54">
        <f>'Instructions &amp; Assumptions'!B63</f>
        <v>0</v>
      </c>
      <c r="C9" s="55">
        <f>'Instructions &amp; Assumptions'!C63</f>
        <v>0</v>
      </c>
      <c r="D9" s="55"/>
      <c r="E9" s="56">
        <f t="shared" si="4"/>
        <v>0</v>
      </c>
      <c r="F9" s="56">
        <f t="shared" si="5"/>
        <v>0</v>
      </c>
      <c r="G9" s="56">
        <f t="shared" si="6"/>
        <v>0</v>
      </c>
      <c r="H9" s="56">
        <f t="shared" si="7"/>
        <v>0</v>
      </c>
      <c r="I9" s="56">
        <f t="shared" si="8"/>
        <v>0</v>
      </c>
      <c r="J9" s="56">
        <f t="shared" si="9"/>
        <v>0</v>
      </c>
      <c r="K9" s="56">
        <f t="shared" si="10"/>
        <v>0</v>
      </c>
      <c r="L9" s="56">
        <f t="shared" si="11"/>
        <v>0</v>
      </c>
      <c r="M9" s="56">
        <f t="shared" si="12"/>
        <v>0</v>
      </c>
      <c r="N9" s="56">
        <f t="shared" si="13"/>
        <v>0</v>
      </c>
      <c r="O9" s="56">
        <f t="shared" si="14"/>
        <v>0</v>
      </c>
      <c r="P9" s="56">
        <f t="shared" si="15"/>
        <v>0</v>
      </c>
      <c r="Q9" s="56">
        <f t="shared" si="16"/>
        <v>0</v>
      </c>
      <c r="R9" s="56">
        <f t="shared" si="17"/>
        <v>0</v>
      </c>
      <c r="S9" s="56">
        <f t="shared" si="18"/>
        <v>0</v>
      </c>
      <c r="T9" s="56">
        <f t="shared" si="19"/>
        <v>0</v>
      </c>
      <c r="U9" s="56">
        <f t="shared" si="20"/>
        <v>0</v>
      </c>
      <c r="V9" s="56">
        <f t="shared" si="21"/>
        <v>0</v>
      </c>
      <c r="W9" s="56">
        <f t="shared" si="22"/>
        <v>0</v>
      </c>
      <c r="X9" s="56">
        <f t="shared" si="23"/>
        <v>0</v>
      </c>
      <c r="Y9" s="56">
        <f t="shared" si="24"/>
        <v>0</v>
      </c>
      <c r="Z9" s="56">
        <f t="shared" si="25"/>
        <v>0</v>
      </c>
      <c r="AA9" s="56">
        <f t="shared" si="26"/>
        <v>0</v>
      </c>
      <c r="AB9" s="56">
        <f t="shared" si="27"/>
        <v>0</v>
      </c>
      <c r="AC9" s="56">
        <f t="shared" si="28"/>
        <v>0</v>
      </c>
      <c r="AD9" s="56">
        <f t="shared" si="29"/>
        <v>0</v>
      </c>
      <c r="AE9" s="56">
        <f t="shared" si="30"/>
        <v>0</v>
      </c>
      <c r="AF9" s="56">
        <f t="shared" si="31"/>
        <v>0</v>
      </c>
      <c r="AG9" s="56">
        <f t="shared" si="32"/>
        <v>0</v>
      </c>
      <c r="AH9" s="56">
        <f t="shared" si="33"/>
        <v>0</v>
      </c>
      <c r="AI9" s="56">
        <f t="shared" si="34"/>
        <v>0</v>
      </c>
      <c r="AJ9" s="56">
        <f t="shared" si="35"/>
        <v>0</v>
      </c>
      <c r="AK9" s="56">
        <f t="shared" si="36"/>
        <v>0</v>
      </c>
      <c r="AL9" s="56">
        <f t="shared" si="37"/>
        <v>0</v>
      </c>
      <c r="AM9" s="56">
        <f t="shared" si="38"/>
        <v>0</v>
      </c>
      <c r="AN9" s="56">
        <f t="shared" si="39"/>
        <v>0</v>
      </c>
      <c r="AO9" s="56">
        <f t="shared" si="40"/>
        <v>0</v>
      </c>
      <c r="AP9" s="56">
        <f t="shared" si="41"/>
        <v>0</v>
      </c>
      <c r="AQ9" s="56">
        <f t="shared" si="42"/>
        <v>0</v>
      </c>
      <c r="AR9" s="56">
        <f t="shared" si="43"/>
        <v>0</v>
      </c>
      <c r="AS9" s="56">
        <f t="shared" si="44"/>
        <v>0</v>
      </c>
      <c r="AT9" s="56">
        <f t="shared" si="45"/>
        <v>0</v>
      </c>
      <c r="AU9" s="56">
        <f t="shared" si="46"/>
        <v>0</v>
      </c>
      <c r="AV9" s="56">
        <f t="shared" si="47"/>
        <v>0</v>
      </c>
      <c r="AW9" s="56">
        <f t="shared" si="48"/>
        <v>0</v>
      </c>
      <c r="AX9" s="56">
        <f t="shared" si="49"/>
        <v>0</v>
      </c>
      <c r="AY9" s="56">
        <f t="shared" si="50"/>
        <v>0</v>
      </c>
      <c r="AZ9" s="56">
        <f t="shared" si="51"/>
        <v>0</v>
      </c>
      <c r="BA9" s="56">
        <f t="shared" si="52"/>
        <v>0</v>
      </c>
      <c r="BB9" s="56">
        <f t="shared" si="53"/>
        <v>0</v>
      </c>
      <c r="BC9" s="56">
        <f t="shared" si="54"/>
        <v>0</v>
      </c>
      <c r="BD9" s="56">
        <f t="shared" si="55"/>
        <v>0</v>
      </c>
      <c r="BF9" s="57">
        <f t="shared" si="56"/>
        <v>0</v>
      </c>
      <c r="BG9" s="88"/>
    </row>
    <row r="10" spans="1:63" x14ac:dyDescent="0.25">
      <c r="A10" s="53">
        <f>'Instructions &amp; Assumptions'!A64</f>
        <v>0</v>
      </c>
      <c r="B10" s="54">
        <f>'Instructions &amp; Assumptions'!B64</f>
        <v>0</v>
      </c>
      <c r="C10" s="55">
        <f>'Instructions &amp; Assumptions'!C64</f>
        <v>0</v>
      </c>
      <c r="D10" s="55"/>
      <c r="E10" s="56">
        <f t="shared" si="4"/>
        <v>0</v>
      </c>
      <c r="F10" s="56">
        <f t="shared" si="5"/>
        <v>0</v>
      </c>
      <c r="G10" s="56">
        <f t="shared" si="6"/>
        <v>0</v>
      </c>
      <c r="H10" s="56">
        <f t="shared" si="7"/>
        <v>0</v>
      </c>
      <c r="I10" s="56">
        <f t="shared" si="8"/>
        <v>0</v>
      </c>
      <c r="J10" s="56">
        <f t="shared" si="9"/>
        <v>0</v>
      </c>
      <c r="K10" s="56">
        <f t="shared" si="10"/>
        <v>0</v>
      </c>
      <c r="L10" s="56">
        <f t="shared" si="11"/>
        <v>0</v>
      </c>
      <c r="M10" s="56">
        <f t="shared" si="12"/>
        <v>0</v>
      </c>
      <c r="N10" s="56">
        <f t="shared" si="13"/>
        <v>0</v>
      </c>
      <c r="O10" s="56">
        <f t="shared" si="14"/>
        <v>0</v>
      </c>
      <c r="P10" s="56">
        <f t="shared" si="15"/>
        <v>0</v>
      </c>
      <c r="Q10" s="56">
        <f t="shared" si="16"/>
        <v>0</v>
      </c>
      <c r="R10" s="56">
        <f t="shared" si="17"/>
        <v>0</v>
      </c>
      <c r="S10" s="56">
        <f t="shared" si="18"/>
        <v>0</v>
      </c>
      <c r="T10" s="56">
        <f t="shared" si="19"/>
        <v>0</v>
      </c>
      <c r="U10" s="56">
        <f t="shared" si="20"/>
        <v>0</v>
      </c>
      <c r="V10" s="56">
        <f t="shared" si="21"/>
        <v>0</v>
      </c>
      <c r="W10" s="56">
        <f t="shared" si="22"/>
        <v>0</v>
      </c>
      <c r="X10" s="56">
        <f t="shared" si="23"/>
        <v>0</v>
      </c>
      <c r="Y10" s="56">
        <f t="shared" si="24"/>
        <v>0</v>
      </c>
      <c r="Z10" s="56">
        <f t="shared" si="25"/>
        <v>0</v>
      </c>
      <c r="AA10" s="56">
        <f t="shared" si="26"/>
        <v>0</v>
      </c>
      <c r="AB10" s="56">
        <f t="shared" si="27"/>
        <v>0</v>
      </c>
      <c r="AC10" s="56">
        <f t="shared" si="28"/>
        <v>0</v>
      </c>
      <c r="AD10" s="56">
        <f t="shared" si="29"/>
        <v>0</v>
      </c>
      <c r="AE10" s="56">
        <f t="shared" si="30"/>
        <v>0</v>
      </c>
      <c r="AF10" s="56">
        <f t="shared" si="31"/>
        <v>0</v>
      </c>
      <c r="AG10" s="56">
        <f t="shared" si="32"/>
        <v>0</v>
      </c>
      <c r="AH10" s="56">
        <f t="shared" si="33"/>
        <v>0</v>
      </c>
      <c r="AI10" s="56">
        <f t="shared" si="34"/>
        <v>0</v>
      </c>
      <c r="AJ10" s="56">
        <f t="shared" si="35"/>
        <v>0</v>
      </c>
      <c r="AK10" s="56">
        <f t="shared" si="36"/>
        <v>0</v>
      </c>
      <c r="AL10" s="56">
        <f t="shared" si="37"/>
        <v>0</v>
      </c>
      <c r="AM10" s="56">
        <f t="shared" si="38"/>
        <v>0</v>
      </c>
      <c r="AN10" s="56">
        <f t="shared" si="39"/>
        <v>0</v>
      </c>
      <c r="AO10" s="56">
        <f t="shared" si="40"/>
        <v>0</v>
      </c>
      <c r="AP10" s="56">
        <f t="shared" si="41"/>
        <v>0</v>
      </c>
      <c r="AQ10" s="56">
        <f t="shared" si="42"/>
        <v>0</v>
      </c>
      <c r="AR10" s="56">
        <f t="shared" si="43"/>
        <v>0</v>
      </c>
      <c r="AS10" s="56">
        <f t="shared" si="44"/>
        <v>0</v>
      </c>
      <c r="AT10" s="56">
        <f t="shared" si="45"/>
        <v>0</v>
      </c>
      <c r="AU10" s="56">
        <f t="shared" si="46"/>
        <v>0</v>
      </c>
      <c r="AV10" s="56">
        <f t="shared" si="47"/>
        <v>0</v>
      </c>
      <c r="AW10" s="56">
        <f t="shared" si="48"/>
        <v>0</v>
      </c>
      <c r="AX10" s="56">
        <f t="shared" si="49"/>
        <v>0</v>
      </c>
      <c r="AY10" s="56">
        <f t="shared" si="50"/>
        <v>0</v>
      </c>
      <c r="AZ10" s="56">
        <f t="shared" si="51"/>
        <v>0</v>
      </c>
      <c r="BA10" s="56">
        <f t="shared" si="52"/>
        <v>0</v>
      </c>
      <c r="BB10" s="56">
        <f t="shared" si="53"/>
        <v>0</v>
      </c>
      <c r="BC10" s="56">
        <f t="shared" si="54"/>
        <v>0</v>
      </c>
      <c r="BD10" s="56">
        <f t="shared" si="55"/>
        <v>0</v>
      </c>
      <c r="BF10" s="57">
        <f t="shared" si="56"/>
        <v>0</v>
      </c>
      <c r="BG10" s="88"/>
    </row>
    <row r="11" spans="1:63" x14ac:dyDescent="0.25">
      <c r="A11" s="53">
        <f>'Instructions &amp; Assumptions'!A65</f>
        <v>0</v>
      </c>
      <c r="B11" s="54">
        <f>'Instructions &amp; Assumptions'!B65</f>
        <v>0</v>
      </c>
      <c r="C11" s="55">
        <f>'Instructions &amp; Assumptions'!C65</f>
        <v>0</v>
      </c>
      <c r="D11" s="55"/>
      <c r="E11" s="56">
        <f t="shared" si="4"/>
        <v>0</v>
      </c>
      <c r="F11" s="56">
        <f t="shared" si="5"/>
        <v>0</v>
      </c>
      <c r="G11" s="56">
        <f t="shared" si="6"/>
        <v>0</v>
      </c>
      <c r="H11" s="56">
        <f t="shared" si="7"/>
        <v>0</v>
      </c>
      <c r="I11" s="56">
        <f t="shared" si="8"/>
        <v>0</v>
      </c>
      <c r="J11" s="56">
        <f t="shared" si="9"/>
        <v>0</v>
      </c>
      <c r="K11" s="56">
        <f t="shared" si="10"/>
        <v>0</v>
      </c>
      <c r="L11" s="56">
        <f t="shared" si="11"/>
        <v>0</v>
      </c>
      <c r="M11" s="56">
        <f t="shared" si="12"/>
        <v>0</v>
      </c>
      <c r="N11" s="56">
        <f t="shared" si="13"/>
        <v>0</v>
      </c>
      <c r="O11" s="56">
        <f t="shared" si="14"/>
        <v>0</v>
      </c>
      <c r="P11" s="56">
        <f t="shared" si="15"/>
        <v>0</v>
      </c>
      <c r="Q11" s="56">
        <f t="shared" si="16"/>
        <v>0</v>
      </c>
      <c r="R11" s="56">
        <f t="shared" si="17"/>
        <v>0</v>
      </c>
      <c r="S11" s="56">
        <f t="shared" si="18"/>
        <v>0</v>
      </c>
      <c r="T11" s="56">
        <f t="shared" si="19"/>
        <v>0</v>
      </c>
      <c r="U11" s="56">
        <f t="shared" si="20"/>
        <v>0</v>
      </c>
      <c r="V11" s="56">
        <f t="shared" si="21"/>
        <v>0</v>
      </c>
      <c r="W11" s="56">
        <f t="shared" si="22"/>
        <v>0</v>
      </c>
      <c r="X11" s="56">
        <f t="shared" si="23"/>
        <v>0</v>
      </c>
      <c r="Y11" s="56">
        <f t="shared" si="24"/>
        <v>0</v>
      </c>
      <c r="Z11" s="56">
        <f t="shared" si="25"/>
        <v>0</v>
      </c>
      <c r="AA11" s="56">
        <f t="shared" si="26"/>
        <v>0</v>
      </c>
      <c r="AB11" s="56">
        <f t="shared" si="27"/>
        <v>0</v>
      </c>
      <c r="AC11" s="56">
        <f t="shared" si="28"/>
        <v>0</v>
      </c>
      <c r="AD11" s="56">
        <f t="shared" si="29"/>
        <v>0</v>
      </c>
      <c r="AE11" s="56">
        <f t="shared" si="30"/>
        <v>0</v>
      </c>
      <c r="AF11" s="56">
        <f t="shared" si="31"/>
        <v>0</v>
      </c>
      <c r="AG11" s="56">
        <f t="shared" si="32"/>
        <v>0</v>
      </c>
      <c r="AH11" s="56">
        <f t="shared" si="33"/>
        <v>0</v>
      </c>
      <c r="AI11" s="56">
        <f t="shared" si="34"/>
        <v>0</v>
      </c>
      <c r="AJ11" s="56">
        <f t="shared" si="35"/>
        <v>0</v>
      </c>
      <c r="AK11" s="56">
        <f t="shared" si="36"/>
        <v>0</v>
      </c>
      <c r="AL11" s="56">
        <f t="shared" si="37"/>
        <v>0</v>
      </c>
      <c r="AM11" s="56">
        <f t="shared" si="38"/>
        <v>0</v>
      </c>
      <c r="AN11" s="56">
        <f t="shared" si="39"/>
        <v>0</v>
      </c>
      <c r="AO11" s="56">
        <f t="shared" si="40"/>
        <v>0</v>
      </c>
      <c r="AP11" s="56">
        <f t="shared" si="41"/>
        <v>0</v>
      </c>
      <c r="AQ11" s="56">
        <f t="shared" si="42"/>
        <v>0</v>
      </c>
      <c r="AR11" s="56">
        <f t="shared" si="43"/>
        <v>0</v>
      </c>
      <c r="AS11" s="56">
        <f t="shared" si="44"/>
        <v>0</v>
      </c>
      <c r="AT11" s="56">
        <f t="shared" si="45"/>
        <v>0</v>
      </c>
      <c r="AU11" s="56">
        <f t="shared" si="46"/>
        <v>0</v>
      </c>
      <c r="AV11" s="56">
        <f t="shared" si="47"/>
        <v>0</v>
      </c>
      <c r="AW11" s="56">
        <f t="shared" si="48"/>
        <v>0</v>
      </c>
      <c r="AX11" s="56">
        <f t="shared" si="49"/>
        <v>0</v>
      </c>
      <c r="AY11" s="56">
        <f t="shared" si="50"/>
        <v>0</v>
      </c>
      <c r="AZ11" s="56">
        <f t="shared" si="51"/>
        <v>0</v>
      </c>
      <c r="BA11" s="56">
        <f t="shared" si="52"/>
        <v>0</v>
      </c>
      <c r="BB11" s="56">
        <f t="shared" si="53"/>
        <v>0</v>
      </c>
      <c r="BC11" s="56">
        <f t="shared" si="54"/>
        <v>0</v>
      </c>
      <c r="BD11" s="56">
        <f t="shared" si="55"/>
        <v>0</v>
      </c>
      <c r="BF11" s="57">
        <f t="shared" si="56"/>
        <v>0</v>
      </c>
      <c r="BG11" s="88"/>
    </row>
    <row r="12" spans="1:63" x14ac:dyDescent="0.25">
      <c r="A12" s="53">
        <f>'Instructions &amp; Assumptions'!A66</f>
        <v>0</v>
      </c>
      <c r="B12" s="54">
        <f>'Instructions &amp; Assumptions'!B66</f>
        <v>0</v>
      </c>
      <c r="C12" s="55">
        <f>'Instructions &amp; Assumptions'!C66</f>
        <v>0</v>
      </c>
      <c r="D12" s="55"/>
      <c r="E12" s="56">
        <f t="shared" si="4"/>
        <v>0</v>
      </c>
      <c r="F12" s="56">
        <f t="shared" si="5"/>
        <v>0</v>
      </c>
      <c r="G12" s="56">
        <f t="shared" si="6"/>
        <v>0</v>
      </c>
      <c r="H12" s="56">
        <f t="shared" si="7"/>
        <v>0</v>
      </c>
      <c r="I12" s="56">
        <f t="shared" si="8"/>
        <v>0</v>
      </c>
      <c r="J12" s="56">
        <f t="shared" si="9"/>
        <v>0</v>
      </c>
      <c r="K12" s="56">
        <f t="shared" si="10"/>
        <v>0</v>
      </c>
      <c r="L12" s="56">
        <f t="shared" si="11"/>
        <v>0</v>
      </c>
      <c r="M12" s="56">
        <f t="shared" si="12"/>
        <v>0</v>
      </c>
      <c r="N12" s="56">
        <f t="shared" si="13"/>
        <v>0</v>
      </c>
      <c r="O12" s="56">
        <f t="shared" si="14"/>
        <v>0</v>
      </c>
      <c r="P12" s="56">
        <f t="shared" si="15"/>
        <v>0</v>
      </c>
      <c r="Q12" s="56">
        <f t="shared" si="16"/>
        <v>0</v>
      </c>
      <c r="R12" s="56">
        <f t="shared" si="17"/>
        <v>0</v>
      </c>
      <c r="S12" s="56">
        <f t="shared" si="18"/>
        <v>0</v>
      </c>
      <c r="T12" s="56">
        <f t="shared" si="19"/>
        <v>0</v>
      </c>
      <c r="U12" s="56">
        <f t="shared" si="20"/>
        <v>0</v>
      </c>
      <c r="V12" s="56">
        <f t="shared" si="21"/>
        <v>0</v>
      </c>
      <c r="W12" s="56">
        <f t="shared" si="22"/>
        <v>0</v>
      </c>
      <c r="X12" s="56">
        <f t="shared" si="23"/>
        <v>0</v>
      </c>
      <c r="Y12" s="56">
        <f t="shared" si="24"/>
        <v>0</v>
      </c>
      <c r="Z12" s="56">
        <f t="shared" si="25"/>
        <v>0</v>
      </c>
      <c r="AA12" s="56">
        <f t="shared" si="26"/>
        <v>0</v>
      </c>
      <c r="AB12" s="56">
        <f t="shared" si="27"/>
        <v>0</v>
      </c>
      <c r="AC12" s="56">
        <f t="shared" si="28"/>
        <v>0</v>
      </c>
      <c r="AD12" s="56">
        <f t="shared" si="29"/>
        <v>0</v>
      </c>
      <c r="AE12" s="56">
        <f t="shared" si="30"/>
        <v>0</v>
      </c>
      <c r="AF12" s="56">
        <f t="shared" si="31"/>
        <v>0</v>
      </c>
      <c r="AG12" s="56">
        <f t="shared" si="32"/>
        <v>0</v>
      </c>
      <c r="AH12" s="56">
        <f t="shared" si="33"/>
        <v>0</v>
      </c>
      <c r="AI12" s="56">
        <f t="shared" si="34"/>
        <v>0</v>
      </c>
      <c r="AJ12" s="56">
        <f t="shared" si="35"/>
        <v>0</v>
      </c>
      <c r="AK12" s="56">
        <f t="shared" si="36"/>
        <v>0</v>
      </c>
      <c r="AL12" s="56">
        <f t="shared" si="37"/>
        <v>0</v>
      </c>
      <c r="AM12" s="56">
        <f t="shared" si="38"/>
        <v>0</v>
      </c>
      <c r="AN12" s="56">
        <f t="shared" si="39"/>
        <v>0</v>
      </c>
      <c r="AO12" s="56">
        <f t="shared" si="40"/>
        <v>0</v>
      </c>
      <c r="AP12" s="56">
        <f t="shared" si="41"/>
        <v>0</v>
      </c>
      <c r="AQ12" s="56">
        <f t="shared" si="42"/>
        <v>0</v>
      </c>
      <c r="AR12" s="56">
        <f t="shared" si="43"/>
        <v>0</v>
      </c>
      <c r="AS12" s="56">
        <f t="shared" si="44"/>
        <v>0</v>
      </c>
      <c r="AT12" s="56">
        <f t="shared" si="45"/>
        <v>0</v>
      </c>
      <c r="AU12" s="56">
        <f t="shared" si="46"/>
        <v>0</v>
      </c>
      <c r="AV12" s="56">
        <f t="shared" si="47"/>
        <v>0</v>
      </c>
      <c r="AW12" s="56">
        <f t="shared" si="48"/>
        <v>0</v>
      </c>
      <c r="AX12" s="56">
        <f t="shared" si="49"/>
        <v>0</v>
      </c>
      <c r="AY12" s="56">
        <f t="shared" si="50"/>
        <v>0</v>
      </c>
      <c r="AZ12" s="56">
        <f t="shared" si="51"/>
        <v>0</v>
      </c>
      <c r="BA12" s="56">
        <f t="shared" si="52"/>
        <v>0</v>
      </c>
      <c r="BB12" s="56">
        <f t="shared" si="53"/>
        <v>0</v>
      </c>
      <c r="BC12" s="56">
        <f t="shared" si="54"/>
        <v>0</v>
      </c>
      <c r="BD12" s="56">
        <f t="shared" si="55"/>
        <v>0</v>
      </c>
      <c r="BF12" s="57">
        <f t="shared" si="56"/>
        <v>0</v>
      </c>
      <c r="BG12" s="88"/>
    </row>
    <row r="13" spans="1:63" x14ac:dyDescent="0.25">
      <c r="A13" s="53">
        <f>'Instructions &amp; Assumptions'!A67</f>
        <v>0</v>
      </c>
      <c r="B13" s="54">
        <f>'Instructions &amp; Assumptions'!B67</f>
        <v>0</v>
      </c>
      <c r="C13" s="55">
        <f>'Instructions &amp; Assumptions'!C67</f>
        <v>0</v>
      </c>
      <c r="D13" s="55"/>
      <c r="E13" s="56">
        <f t="shared" si="4"/>
        <v>0</v>
      </c>
      <c r="F13" s="56">
        <f t="shared" si="5"/>
        <v>0</v>
      </c>
      <c r="G13" s="56">
        <f>+(IF($C13="Weekly",$B13,0))+(IF($C13="2WeekA",$B13,0))+(IF($C13="15Mo",$B13,0))</f>
        <v>0</v>
      </c>
      <c r="H13" s="56">
        <f t="shared" si="7"/>
        <v>0</v>
      </c>
      <c r="I13" s="56">
        <f t="shared" si="8"/>
        <v>0</v>
      </c>
      <c r="J13" s="56">
        <f t="shared" si="9"/>
        <v>0</v>
      </c>
      <c r="K13" s="56">
        <f t="shared" si="10"/>
        <v>0</v>
      </c>
      <c r="L13" s="56">
        <f>0++(IF($C13="15Mo",$B13,0))+(IF($C13="Weekly",$B13,0))+(IF($C13="2Week",$B13,0))</f>
        <v>0</v>
      </c>
      <c r="M13" s="56">
        <f t="shared" si="12"/>
        <v>0</v>
      </c>
      <c r="N13" s="56">
        <f t="shared" si="13"/>
        <v>0</v>
      </c>
      <c r="O13" s="56">
        <f t="shared" si="14"/>
        <v>0</v>
      </c>
      <c r="P13" s="56">
        <f t="shared" si="15"/>
        <v>0</v>
      </c>
      <c r="Q13" s="56">
        <f t="shared" si="16"/>
        <v>0</v>
      </c>
      <c r="R13" s="56">
        <f t="shared" si="17"/>
        <v>0</v>
      </c>
      <c r="S13" s="56">
        <f t="shared" si="18"/>
        <v>0</v>
      </c>
      <c r="T13" s="56">
        <f t="shared" si="19"/>
        <v>0</v>
      </c>
      <c r="U13" s="56">
        <f t="shared" si="20"/>
        <v>0</v>
      </c>
      <c r="V13" s="56">
        <f t="shared" si="21"/>
        <v>0</v>
      </c>
      <c r="W13" s="56">
        <f t="shared" si="22"/>
        <v>0</v>
      </c>
      <c r="X13" s="56">
        <f t="shared" si="23"/>
        <v>0</v>
      </c>
      <c r="Y13" s="56">
        <f t="shared" si="24"/>
        <v>0</v>
      </c>
      <c r="Z13" s="56">
        <f t="shared" si="25"/>
        <v>0</v>
      </c>
      <c r="AA13" s="56">
        <f t="shared" si="26"/>
        <v>0</v>
      </c>
      <c r="AB13" s="56">
        <f t="shared" si="27"/>
        <v>0</v>
      </c>
      <c r="AC13" s="56">
        <f t="shared" si="28"/>
        <v>0</v>
      </c>
      <c r="AD13" s="56">
        <f t="shared" si="29"/>
        <v>0</v>
      </c>
      <c r="AE13" s="56">
        <f t="shared" si="30"/>
        <v>0</v>
      </c>
      <c r="AF13" s="56">
        <f t="shared" si="31"/>
        <v>0</v>
      </c>
      <c r="AG13" s="56">
        <f t="shared" si="32"/>
        <v>0</v>
      </c>
      <c r="AH13" s="56">
        <f t="shared" si="33"/>
        <v>0</v>
      </c>
      <c r="AI13" s="56">
        <f t="shared" si="34"/>
        <v>0</v>
      </c>
      <c r="AJ13" s="56">
        <f t="shared" si="35"/>
        <v>0</v>
      </c>
      <c r="AK13" s="56">
        <f t="shared" si="36"/>
        <v>0</v>
      </c>
      <c r="AL13" s="56">
        <f t="shared" si="37"/>
        <v>0</v>
      </c>
      <c r="AM13" s="56">
        <f t="shared" si="38"/>
        <v>0</v>
      </c>
      <c r="AN13" s="56">
        <f t="shared" si="39"/>
        <v>0</v>
      </c>
      <c r="AO13" s="56">
        <f t="shared" si="40"/>
        <v>0</v>
      </c>
      <c r="AP13" s="56">
        <f t="shared" si="41"/>
        <v>0</v>
      </c>
      <c r="AQ13" s="56">
        <f t="shared" si="42"/>
        <v>0</v>
      </c>
      <c r="AR13" s="56">
        <f t="shared" si="43"/>
        <v>0</v>
      </c>
      <c r="AS13" s="56">
        <f t="shared" si="44"/>
        <v>0</v>
      </c>
      <c r="AT13" s="56">
        <f t="shared" si="45"/>
        <v>0</v>
      </c>
      <c r="AU13" s="56">
        <f t="shared" si="46"/>
        <v>0</v>
      </c>
      <c r="AV13" s="56">
        <f t="shared" si="47"/>
        <v>0</v>
      </c>
      <c r="AW13" s="56">
        <f t="shared" si="48"/>
        <v>0</v>
      </c>
      <c r="AX13" s="56">
        <f t="shared" si="49"/>
        <v>0</v>
      </c>
      <c r="AY13" s="56">
        <f t="shared" si="50"/>
        <v>0</v>
      </c>
      <c r="AZ13" s="56">
        <f t="shared" si="51"/>
        <v>0</v>
      </c>
      <c r="BA13" s="56">
        <f t="shared" si="52"/>
        <v>0</v>
      </c>
      <c r="BB13" s="56">
        <f t="shared" si="53"/>
        <v>0</v>
      </c>
      <c r="BC13" s="56">
        <f t="shared" si="54"/>
        <v>0</v>
      </c>
      <c r="BD13" s="56">
        <f t="shared" si="55"/>
        <v>0</v>
      </c>
      <c r="BF13" s="57">
        <f t="shared" si="56"/>
        <v>0</v>
      </c>
      <c r="BG13" s="88"/>
    </row>
    <row r="14" spans="1:63" x14ac:dyDescent="0.25">
      <c r="A14" s="53">
        <f>'Instructions &amp; Assumptions'!A68</f>
        <v>0</v>
      </c>
      <c r="B14" s="54">
        <f>'Instructions &amp; Assumptions'!B68</f>
        <v>0</v>
      </c>
      <c r="C14" s="55">
        <f>'Instructions &amp; Assumptions'!C68</f>
        <v>0</v>
      </c>
      <c r="D14" s="55"/>
      <c r="E14" s="56">
        <f t="shared" si="4"/>
        <v>0</v>
      </c>
      <c r="F14" s="56">
        <f t="shared" si="5"/>
        <v>0</v>
      </c>
      <c r="G14" s="56">
        <f>+(IF($C14="Weekly",$B14,0))+(IF($C14="2WeekA",$B14,0))+(IF($C14="15Mo",$B14,0))</f>
        <v>0</v>
      </c>
      <c r="H14" s="56">
        <f t="shared" si="7"/>
        <v>0</v>
      </c>
      <c r="I14" s="56">
        <f t="shared" si="8"/>
        <v>0</v>
      </c>
      <c r="J14" s="56">
        <f t="shared" si="9"/>
        <v>0</v>
      </c>
      <c r="K14" s="56">
        <f t="shared" si="10"/>
        <v>0</v>
      </c>
      <c r="L14" s="56">
        <f t="shared" si="11"/>
        <v>0</v>
      </c>
      <c r="M14" s="56">
        <f t="shared" si="12"/>
        <v>0</v>
      </c>
      <c r="N14" s="56">
        <f t="shared" si="13"/>
        <v>0</v>
      </c>
      <c r="O14" s="56">
        <f t="shared" si="14"/>
        <v>0</v>
      </c>
      <c r="P14" s="56">
        <f t="shared" si="15"/>
        <v>0</v>
      </c>
      <c r="Q14" s="56">
        <f t="shared" si="16"/>
        <v>0</v>
      </c>
      <c r="R14" s="56">
        <f t="shared" si="17"/>
        <v>0</v>
      </c>
      <c r="S14" s="56">
        <f t="shared" si="18"/>
        <v>0</v>
      </c>
      <c r="T14" s="56">
        <f t="shared" si="19"/>
        <v>0</v>
      </c>
      <c r="U14" s="56">
        <f t="shared" si="20"/>
        <v>0</v>
      </c>
      <c r="V14" s="56">
        <f t="shared" si="21"/>
        <v>0</v>
      </c>
      <c r="W14" s="56">
        <f t="shared" si="22"/>
        <v>0</v>
      </c>
      <c r="X14" s="56">
        <f t="shared" si="23"/>
        <v>0</v>
      </c>
      <c r="Y14" s="56">
        <f t="shared" si="24"/>
        <v>0</v>
      </c>
      <c r="Z14" s="56">
        <f t="shared" si="25"/>
        <v>0</v>
      </c>
      <c r="AA14" s="56">
        <f t="shared" si="26"/>
        <v>0</v>
      </c>
      <c r="AB14" s="56">
        <f t="shared" si="27"/>
        <v>0</v>
      </c>
      <c r="AC14" s="56">
        <f t="shared" si="28"/>
        <v>0</v>
      </c>
      <c r="AD14" s="56">
        <f t="shared" si="29"/>
        <v>0</v>
      </c>
      <c r="AE14" s="56">
        <f t="shared" si="30"/>
        <v>0</v>
      </c>
      <c r="AF14" s="56">
        <f t="shared" si="31"/>
        <v>0</v>
      </c>
      <c r="AG14" s="56">
        <f t="shared" si="32"/>
        <v>0</v>
      </c>
      <c r="AH14" s="56">
        <f t="shared" si="33"/>
        <v>0</v>
      </c>
      <c r="AI14" s="56">
        <f t="shared" si="34"/>
        <v>0</v>
      </c>
      <c r="AJ14" s="56">
        <f t="shared" si="35"/>
        <v>0</v>
      </c>
      <c r="AK14" s="56">
        <f t="shared" si="36"/>
        <v>0</v>
      </c>
      <c r="AL14" s="56">
        <f t="shared" si="37"/>
        <v>0</v>
      </c>
      <c r="AM14" s="56">
        <f t="shared" si="38"/>
        <v>0</v>
      </c>
      <c r="AN14" s="56">
        <f t="shared" si="39"/>
        <v>0</v>
      </c>
      <c r="AO14" s="56">
        <f t="shared" si="40"/>
        <v>0</v>
      </c>
      <c r="AP14" s="56">
        <f t="shared" si="41"/>
        <v>0</v>
      </c>
      <c r="AQ14" s="56">
        <f t="shared" si="42"/>
        <v>0</v>
      </c>
      <c r="AR14" s="56">
        <f t="shared" si="43"/>
        <v>0</v>
      </c>
      <c r="AS14" s="56">
        <f t="shared" si="44"/>
        <v>0</v>
      </c>
      <c r="AT14" s="56">
        <f t="shared" si="45"/>
        <v>0</v>
      </c>
      <c r="AU14" s="56">
        <f t="shared" si="46"/>
        <v>0</v>
      </c>
      <c r="AV14" s="56">
        <f t="shared" si="47"/>
        <v>0</v>
      </c>
      <c r="AW14" s="56">
        <f t="shared" si="48"/>
        <v>0</v>
      </c>
      <c r="AX14" s="56">
        <f t="shared" si="49"/>
        <v>0</v>
      </c>
      <c r="AY14" s="56">
        <f t="shared" si="50"/>
        <v>0</v>
      </c>
      <c r="AZ14" s="56">
        <f t="shared" si="51"/>
        <v>0</v>
      </c>
      <c r="BA14" s="56">
        <f t="shared" si="52"/>
        <v>0</v>
      </c>
      <c r="BB14" s="56">
        <f t="shared" si="53"/>
        <v>0</v>
      </c>
      <c r="BC14" s="56">
        <f t="shared" si="54"/>
        <v>0</v>
      </c>
      <c r="BD14" s="56">
        <f t="shared" si="55"/>
        <v>0</v>
      </c>
      <c r="BF14" s="57">
        <f t="shared" si="56"/>
        <v>0</v>
      </c>
      <c r="BG14" s="88"/>
    </row>
    <row r="15" spans="1:63" x14ac:dyDescent="0.25">
      <c r="A15" s="53">
        <f>'Instructions &amp; Assumptions'!A69</f>
        <v>0</v>
      </c>
      <c r="B15" s="54">
        <f>'Instructions &amp; Assumptions'!B69</f>
        <v>0</v>
      </c>
      <c r="C15" s="55">
        <f>'Instructions &amp; Assumptions'!C69</f>
        <v>0</v>
      </c>
      <c r="D15" s="55"/>
      <c r="E15" s="56">
        <f t="shared" si="4"/>
        <v>0</v>
      </c>
      <c r="F15" s="56">
        <f t="shared" si="5"/>
        <v>0</v>
      </c>
      <c r="G15" s="56">
        <f>+(IF($C15="Weekly",$B15,0))+(IF($C15="2WeekA",$B15,0))+(IF($C15="15Mo",$B15,0))</f>
        <v>0</v>
      </c>
      <c r="H15" s="56">
        <f t="shared" si="7"/>
        <v>0</v>
      </c>
      <c r="I15" s="56">
        <f t="shared" si="8"/>
        <v>0</v>
      </c>
      <c r="J15" s="56">
        <f t="shared" si="9"/>
        <v>0</v>
      </c>
      <c r="K15" s="56">
        <f t="shared" si="10"/>
        <v>0</v>
      </c>
      <c r="L15" s="56">
        <f t="shared" si="11"/>
        <v>0</v>
      </c>
      <c r="M15" s="56">
        <f>+(IF($C15="EOM",$B15,0))+(IF($C15="Weekly",$B15,0))+(IF($C15="2WeekA",$B15,0))+'Instructions &amp; Assumptions'!$G$62</f>
        <v>0</v>
      </c>
      <c r="N15" s="56">
        <f>0+(IF($C15="FOM",$B15,0))+(IF($C15="Weekly",$B15,0))+(IF($C15="2Week",$B15,0))+'Instructions &amp; Assumptions'!$G$62</f>
        <v>0</v>
      </c>
      <c r="O15" s="56">
        <f>+(IF($C15="Weekly",$B15,0))+(IF($C15="2WeekA",$B15,0))+'Instructions &amp; Assumptions'!$G$62</f>
        <v>0</v>
      </c>
      <c r="P15" s="56">
        <f>0++(IF($C15="15Mo",$B15,0))+(IF($C15="Weekly",$B15,0))+(IF($C15="2Week",$B15,0))+'Instructions &amp; Assumptions'!$G$62</f>
        <v>0</v>
      </c>
      <c r="Q15" s="56">
        <f>+(IF($C15="EOM",$B15,0))+(IF($C15="Weekly",$B15,0))+(IF($C15="2WeekA",$B15,0))+'Instructions &amp; Assumptions'!$G$62</f>
        <v>0</v>
      </c>
      <c r="R15" s="56">
        <f>0+(IF($C15="FOM",$B15,0))+(IF($C15="Weekly",$B15,0))+(IF($C15="2Week",$B15,0))+'Instructions &amp; Assumptions'!$G$62</f>
        <v>0</v>
      </c>
      <c r="S15" s="56">
        <f>+(IF($C15="Weekly",$B15,0))+(IF($C15="2WeekA",$B15,0))+'Instructions &amp; Assumptions'!$G$62</f>
        <v>0</v>
      </c>
      <c r="T15" s="56">
        <f>0++(IF($C15="15Mo",$B15,0))+(IF($C15="Weekly",$B15,0))+(IF($C15="2Week",$B15,0))+'Instructions &amp; Assumptions'!$G$62</f>
        <v>0</v>
      </c>
      <c r="U15" s="56">
        <f>+(IF($C15="Weekly",$B15,0))+(IF($C15="2WeekA",$B15,0))+'Instructions &amp; Assumptions'!$G$62</f>
        <v>0</v>
      </c>
      <c r="V15" s="56">
        <f>(IF($C15="EOM",$B15,0))+(IF($C15="Weekly",$B15,0))+(IF($C15="2Week",$B15,0))+'Instructions &amp; Assumptions'!$G$62</f>
        <v>0</v>
      </c>
      <c r="W15" s="56">
        <f>+(IF($C15="FOM",$B15,0))+(IF($C15="Weekly",$B15,0))+(IF($C15="2WeekA",$B15,0))+'Instructions &amp; Assumptions'!$G$62</f>
        <v>0</v>
      </c>
      <c r="X15" s="56">
        <f>+(IF($C15="15Mo",$B15,0))+(IF($C15="Weekly",$B15,0))+(IF($C15="2Week",$B15,0))+'Instructions &amp; Assumptions'!$G$62</f>
        <v>0</v>
      </c>
      <c r="Y15" s="56">
        <f>+(IF($C15="Weekly",$B15,0))+(IF($C15="2WeekA",$B15,0))+'Instructions &amp; Assumptions'!$G$62</f>
        <v>0</v>
      </c>
      <c r="Z15" s="56">
        <f>(IF($C15="EOM",$B15,0))+(IF($C15="Weekly",$B15,0))+(IF($C15="2Week",$B15,0))+'Instructions &amp; Assumptions'!$G$62</f>
        <v>0</v>
      </c>
      <c r="AA15" s="56">
        <f>+(IF($C15="FOM",$B15,0))+(IF($C15="Weekly",$B15,0))+(IF($C15="2WeekA",$B15,0))+'Instructions &amp; Assumptions'!$G$62</f>
        <v>0</v>
      </c>
      <c r="AB15" s="56">
        <f>0+(IF($C15="Weekly",$B15,0))+(IF($C15="2Week",$B15,0))+'Instructions &amp; Assumptions'!$G$62</f>
        <v>0</v>
      </c>
      <c r="AC15" s="56">
        <f>+(IF($C15="15Mo",$B15,0))+(IF($C15="Weekly",$B15,0))+(IF($C15="2WeekA",$B15,0))+'Instructions &amp; Assumptions'!$G$62</f>
        <v>0</v>
      </c>
      <c r="AD15" s="56">
        <f>(IF($C15="EOM",$B15,0))+(IF($C15="Weekly",$B15,0))+(IF($C15="2Week",$B15,0))+'Instructions &amp; Assumptions'!$G$62</f>
        <v>0</v>
      </c>
      <c r="AE15" s="56">
        <f>+(IF($C15="FOM",$B15,0))+(IF($C15="Weekly",$B15,0))+(IF($C15="2WeekA",$B15,0))+'Instructions &amp; Assumptions'!$G$62</f>
        <v>0</v>
      </c>
      <c r="AF15" s="56">
        <f>0+(IF($C15="Weekly",$B15,0))+(IF($C15="2Week",$B15,0))+'Instructions &amp; Assumptions'!$G$62</f>
        <v>0</v>
      </c>
      <c r="AG15" s="56">
        <f>+(IF($C15="15Mo",$B15,0))+(IF($C15="Weekly",$B15,0))+(IF($C15="2WeekA",$B15,0))+'Instructions &amp; Assumptions'!$G$62</f>
        <v>0</v>
      </c>
      <c r="AH15" s="56">
        <f>0+(IF($C15="Weekly",$B15,0))+(IF($C15="2Week",$B15,0))+'Instructions &amp; Assumptions'!$G$62</f>
        <v>0</v>
      </c>
      <c r="AI15" s="56">
        <f>+(IF($C15="EOM",$B15,0))+(IF($C15="Weekly",$B15,0))+(IF($C15="2WeekA",$B15,0))+'Instructions &amp; Assumptions'!$G$62</f>
        <v>0</v>
      </c>
      <c r="AJ15" s="56">
        <f>0+(IF($C15="FOM",$B15,0))+(IF($C15="Weekly",$B15,0))+(IF($C15="2Week",$B15,0))+'Instructions &amp; Assumptions'!$G$62</f>
        <v>0</v>
      </c>
      <c r="AK15" s="56">
        <f t="shared" si="36"/>
        <v>0</v>
      </c>
      <c r="AL15" s="56">
        <f t="shared" si="37"/>
        <v>0</v>
      </c>
      <c r="AM15" s="56">
        <f t="shared" si="38"/>
        <v>0</v>
      </c>
      <c r="AN15" s="56">
        <f t="shared" si="39"/>
        <v>0</v>
      </c>
      <c r="AO15" s="56">
        <f t="shared" si="40"/>
        <v>0</v>
      </c>
      <c r="AP15" s="56">
        <f t="shared" si="41"/>
        <v>0</v>
      </c>
      <c r="AQ15" s="56">
        <f t="shared" si="42"/>
        <v>0</v>
      </c>
      <c r="AR15" s="56">
        <f t="shared" si="43"/>
        <v>0</v>
      </c>
      <c r="AS15" s="56">
        <f t="shared" si="44"/>
        <v>0</v>
      </c>
      <c r="AT15" s="56">
        <f t="shared" si="45"/>
        <v>0</v>
      </c>
      <c r="AU15" s="56">
        <f t="shared" si="46"/>
        <v>0</v>
      </c>
      <c r="AV15" s="56">
        <f t="shared" si="47"/>
        <v>0</v>
      </c>
      <c r="AW15" s="56">
        <f t="shared" si="48"/>
        <v>0</v>
      </c>
      <c r="AX15" s="56">
        <f t="shared" si="49"/>
        <v>0</v>
      </c>
      <c r="AY15" s="56">
        <f t="shared" si="50"/>
        <v>0</v>
      </c>
      <c r="AZ15" s="56">
        <f t="shared" si="51"/>
        <v>0</v>
      </c>
      <c r="BA15" s="56">
        <f t="shared" si="52"/>
        <v>0</v>
      </c>
      <c r="BB15" s="56">
        <f t="shared" si="53"/>
        <v>0</v>
      </c>
      <c r="BC15" s="56">
        <f t="shared" si="54"/>
        <v>0</v>
      </c>
      <c r="BD15" s="56">
        <f t="shared" si="55"/>
        <v>0</v>
      </c>
      <c r="BF15" s="57">
        <f t="shared" si="56"/>
        <v>0</v>
      </c>
      <c r="BG15" s="88"/>
    </row>
    <row r="16" spans="1:63" s="63" customFormat="1" ht="15.75" thickBot="1" x14ac:dyDescent="0.3">
      <c r="A16" s="59" t="s">
        <v>13</v>
      </c>
      <c r="B16" s="60"/>
      <c r="C16" s="61"/>
      <c r="D16" s="61"/>
      <c r="E16" s="62">
        <f>SUM(E6:E15)</f>
        <v>0</v>
      </c>
      <c r="F16" s="62">
        <f t="shared" ref="F16:BF16" si="57">SUM(F6:F15)</f>
        <v>0</v>
      </c>
      <c r="G16" s="62">
        <f t="shared" si="57"/>
        <v>0</v>
      </c>
      <c r="H16" s="62">
        <f t="shared" si="57"/>
        <v>0</v>
      </c>
      <c r="I16" s="62">
        <f t="shared" si="57"/>
        <v>0</v>
      </c>
      <c r="J16" s="62">
        <f t="shared" si="57"/>
        <v>0</v>
      </c>
      <c r="K16" s="62">
        <f t="shared" si="57"/>
        <v>0</v>
      </c>
      <c r="L16" s="62">
        <f t="shared" si="57"/>
        <v>0</v>
      </c>
      <c r="M16" s="62">
        <f t="shared" si="57"/>
        <v>0</v>
      </c>
      <c r="N16" s="62">
        <f t="shared" si="57"/>
        <v>0</v>
      </c>
      <c r="O16" s="62">
        <f t="shared" si="57"/>
        <v>0</v>
      </c>
      <c r="P16" s="62">
        <f t="shared" si="57"/>
        <v>0</v>
      </c>
      <c r="Q16" s="62">
        <f t="shared" si="57"/>
        <v>0</v>
      </c>
      <c r="R16" s="62">
        <f t="shared" si="57"/>
        <v>0</v>
      </c>
      <c r="S16" s="62">
        <f t="shared" si="57"/>
        <v>0</v>
      </c>
      <c r="T16" s="62">
        <f t="shared" si="57"/>
        <v>0</v>
      </c>
      <c r="U16" s="62">
        <f t="shared" si="57"/>
        <v>0</v>
      </c>
      <c r="V16" s="62">
        <f t="shared" si="57"/>
        <v>0</v>
      </c>
      <c r="W16" s="62">
        <f t="shared" si="57"/>
        <v>0</v>
      </c>
      <c r="X16" s="62">
        <f t="shared" si="57"/>
        <v>0</v>
      </c>
      <c r="Y16" s="62">
        <f t="shared" si="57"/>
        <v>0</v>
      </c>
      <c r="Z16" s="62">
        <f t="shared" si="57"/>
        <v>0</v>
      </c>
      <c r="AA16" s="62">
        <f t="shared" si="57"/>
        <v>0</v>
      </c>
      <c r="AB16" s="62">
        <f t="shared" si="57"/>
        <v>0</v>
      </c>
      <c r="AC16" s="62">
        <f t="shared" si="57"/>
        <v>0</v>
      </c>
      <c r="AD16" s="62">
        <f t="shared" si="57"/>
        <v>0</v>
      </c>
      <c r="AE16" s="62">
        <f t="shared" si="57"/>
        <v>0</v>
      </c>
      <c r="AF16" s="62">
        <f t="shared" si="57"/>
        <v>0</v>
      </c>
      <c r="AG16" s="62">
        <f t="shared" si="57"/>
        <v>0</v>
      </c>
      <c r="AH16" s="62">
        <f t="shared" si="57"/>
        <v>0</v>
      </c>
      <c r="AI16" s="62">
        <f t="shared" si="57"/>
        <v>0</v>
      </c>
      <c r="AJ16" s="62">
        <f t="shared" si="57"/>
        <v>0</v>
      </c>
      <c r="AK16" s="62">
        <f t="shared" si="57"/>
        <v>0</v>
      </c>
      <c r="AL16" s="62">
        <f t="shared" si="57"/>
        <v>0</v>
      </c>
      <c r="AM16" s="62">
        <f t="shared" si="57"/>
        <v>0</v>
      </c>
      <c r="AN16" s="62">
        <f t="shared" si="57"/>
        <v>0</v>
      </c>
      <c r="AO16" s="62">
        <f t="shared" si="57"/>
        <v>0</v>
      </c>
      <c r="AP16" s="62">
        <f t="shared" si="57"/>
        <v>0</v>
      </c>
      <c r="AQ16" s="62">
        <f t="shared" si="57"/>
        <v>0</v>
      </c>
      <c r="AR16" s="62">
        <f t="shared" si="57"/>
        <v>0</v>
      </c>
      <c r="AS16" s="62">
        <f t="shared" si="57"/>
        <v>0</v>
      </c>
      <c r="AT16" s="62">
        <f t="shared" si="57"/>
        <v>0</v>
      </c>
      <c r="AU16" s="62">
        <f t="shared" si="57"/>
        <v>0</v>
      </c>
      <c r="AV16" s="62">
        <f t="shared" si="57"/>
        <v>0</v>
      </c>
      <c r="AW16" s="62">
        <f t="shared" si="57"/>
        <v>0</v>
      </c>
      <c r="AX16" s="62">
        <f t="shared" si="57"/>
        <v>0</v>
      </c>
      <c r="AY16" s="62">
        <f t="shared" si="57"/>
        <v>0</v>
      </c>
      <c r="AZ16" s="62">
        <f t="shared" si="57"/>
        <v>0</v>
      </c>
      <c r="BA16" s="62">
        <f t="shared" si="57"/>
        <v>0</v>
      </c>
      <c r="BB16" s="62">
        <f t="shared" si="57"/>
        <v>0</v>
      </c>
      <c r="BC16" s="62">
        <f t="shared" si="57"/>
        <v>0</v>
      </c>
      <c r="BD16" s="62">
        <f t="shared" si="57"/>
        <v>0</v>
      </c>
      <c r="BF16" s="64">
        <f t="shared" si="57"/>
        <v>0</v>
      </c>
      <c r="BG16" s="89"/>
      <c r="BJ16" s="89"/>
      <c r="BK16" s="89"/>
    </row>
    <row r="17" spans="1:60" ht="15.75" thickTop="1" x14ac:dyDescent="0.25">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F17" s="44"/>
    </row>
    <row r="18" spans="1:60" ht="15.75" x14ac:dyDescent="0.25">
      <c r="A18" s="52" t="s">
        <v>22</v>
      </c>
      <c r="B18" s="52"/>
      <c r="C18" s="52"/>
      <c r="D18" s="52"/>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F18" s="44"/>
    </row>
    <row r="19" spans="1:60" s="70" customFormat="1" x14ac:dyDescent="0.25">
      <c r="A19" s="67">
        <f>'Instructions &amp; Assumptions'!A73</f>
        <v>0</v>
      </c>
      <c r="B19" s="68">
        <f>'Instructions &amp; Assumptions'!B73</f>
        <v>0</v>
      </c>
      <c r="C19" s="69">
        <f>'Instructions &amp; Assumptions'!C73</f>
        <v>0</v>
      </c>
      <c r="D19" s="69"/>
      <c r="E19" s="56">
        <f t="shared" ref="E19:E31" si="58">+(IF($C19="FOM",$B19,0))+(IF($C19="Weekly",$B19,0))+(IF($C19="2WeekA",$B19,0))</f>
        <v>0</v>
      </c>
      <c r="F19" s="56">
        <f t="shared" ref="F19:F31" si="59">0+(IF($C19="Weekly",$B19,0))+(IF($C19="2Week",$B19,0))</f>
        <v>0</v>
      </c>
      <c r="G19" s="56">
        <f t="shared" ref="G19:G31" si="60">+(IF($C19="Weekly",$B19,0))+(IF($C19="2WeekA",$B19,0))+(IF($C19="15Mo",$B19,0))</f>
        <v>0</v>
      </c>
      <c r="H19" s="56">
        <f t="shared" ref="H19:H31" si="61">+(IF($C19="Weekly",$B19,0))+(IF($C19="2Week",$B19,0))</f>
        <v>0</v>
      </c>
      <c r="I19" s="56">
        <f t="shared" ref="I19:I31" si="62">+(IF($C19="EOM",$B19,0))+(IF($C19="Weekly",$B19,0))+(IF($C19="2WeekA",$B19,0))</f>
        <v>0</v>
      </c>
      <c r="J19" s="56">
        <f t="shared" ref="J19:J31" si="63">0+(IF($C19="FOM",$B19,0))+(IF($C19="Weekly",$B19,0))+(IF($C19="2Week",$B19,0))</f>
        <v>0</v>
      </c>
      <c r="K19" s="56">
        <f t="shared" ref="K19:K31" si="64">+(IF($C19="Weekly",$B19,0))+(IF($C19="2WeekA",$B19,0))</f>
        <v>0</v>
      </c>
      <c r="L19" s="56">
        <f t="shared" ref="L19:L31" si="65">0++(IF($C19="15Mo",$B19,0))+(IF($C19="Weekly",$B19,0))+(IF($C19="2Week",$B19,0))</f>
        <v>0</v>
      </c>
      <c r="M19" s="56">
        <f t="shared" ref="M19:M31" si="66">+(IF($C19="EOM",$B19,0))+(IF($C19="Weekly",$B19,0))+(IF($C19="2WeekA",$B19,0))</f>
        <v>0</v>
      </c>
      <c r="N19" s="56">
        <f t="shared" ref="N19:N31" si="67">0+(IF($C19="FOM",$B19,0))+(IF($C19="Weekly",$B19,0))+(IF($C19="2Week",$B19,0))</f>
        <v>0</v>
      </c>
      <c r="O19" s="56">
        <f t="shared" ref="O19:O31" si="68">+(IF($C19="Weekly",$B19,0))+(IF($C19="2WeekA",$B19,0))</f>
        <v>0</v>
      </c>
      <c r="P19" s="56">
        <f t="shared" ref="P19:P31" si="69">0++(IF($C19="15Mo",$B19,0))+(IF($C19="Weekly",$B19,0))+(IF($C19="2Week",$B19,0))</f>
        <v>0</v>
      </c>
      <c r="Q19" s="56">
        <f t="shared" ref="Q19:Q31" si="70">+(IF($C19="EOM",$B19,0))+(IF($C19="Weekly",$B19,0))+(IF($C19="2WeekA",$B19,0))</f>
        <v>0</v>
      </c>
      <c r="R19" s="56">
        <f t="shared" ref="R19:R31" si="71">0+(IF($C19="FOM",$B19,0))+(IF($C19="Weekly",$B19,0))+(IF($C19="2Week",$B19,0))</f>
        <v>0</v>
      </c>
      <c r="S19" s="56">
        <f t="shared" ref="S19:S31" si="72">+(IF($C19="Weekly",$B19,0))+(IF($C19="2WeekA",$B19,0))</f>
        <v>0</v>
      </c>
      <c r="T19" s="56">
        <f t="shared" ref="T19:T31" si="73">0++(IF($C19="15Mo",$B19,0))+(IF($C19="Weekly",$B19,0))+(IF($C19="2Week",$B19,0))</f>
        <v>0</v>
      </c>
      <c r="U19" s="56">
        <f t="shared" ref="U19:U31" si="74">+(IF($C19="Weekly",$B19,0))+(IF($C19="2WeekA",$B19,0))</f>
        <v>0</v>
      </c>
      <c r="V19" s="56">
        <f t="shared" ref="V19:V31" si="75">(IF($C19="EOM",$B19,0))+(IF($C19="Weekly",$B19,0))+(IF($C19="2Week",$B19,0))</f>
        <v>0</v>
      </c>
      <c r="W19" s="56">
        <f t="shared" ref="W19:W31" si="76">+(IF($C19="FOM",$B19,0))+(IF($C19="Weekly",$B19,0))+(IF($C19="2WeekA",$B19,0))</f>
        <v>0</v>
      </c>
      <c r="X19" s="56">
        <f t="shared" ref="X19:X31" si="77">+(IF($C19="15Mo",$B19,0))+(IF($C19="Weekly",$B19,0))+(IF($C19="2Week",$B19,0))</f>
        <v>0</v>
      </c>
      <c r="Y19" s="56">
        <f t="shared" ref="Y19:Y31" si="78">+(IF($C19="Weekly",$B19,0))+(IF($C19="2WeekA",$B19,0))</f>
        <v>0</v>
      </c>
      <c r="Z19" s="56">
        <f t="shared" ref="Z19:Z31" si="79">(IF($C19="EOM",$B19,0))+(IF($C19="Weekly",$B19,0))+(IF($C19="2Week",$B19,0))</f>
        <v>0</v>
      </c>
      <c r="AA19" s="56">
        <f t="shared" ref="AA19:AA31" si="80">+(IF($C19="FOM",$B19,0))+(IF($C19="Weekly",$B19,0))+(IF($C19="2WeekA",$B19,0))</f>
        <v>0</v>
      </c>
      <c r="AB19" s="56">
        <f t="shared" ref="AB19:AB31" si="81">0+(IF($C19="Weekly",$B19,0))+(IF($C19="2Week",$B19,0))</f>
        <v>0</v>
      </c>
      <c r="AC19" s="56">
        <f t="shared" ref="AC19:AC31" si="82">+(IF($C19="15Mo",$B19,0))+(IF($C19="Weekly",$B19,0))+(IF($C19="2WeekA",$B19,0))</f>
        <v>0</v>
      </c>
      <c r="AD19" s="56">
        <f t="shared" ref="AD19:AD31" si="83">(IF($C19="EOM",$B19,0))+(IF($C19="Weekly",$B19,0))+(IF($C19="2Week",$B19,0))</f>
        <v>0</v>
      </c>
      <c r="AE19" s="56">
        <f t="shared" ref="AE19:AE31" si="84">+(IF($C19="FOM",$B19,0))+(IF($C19="Weekly",$B19,0))+(IF($C19="2WeekA",$B19,0))</f>
        <v>0</v>
      </c>
      <c r="AF19" s="56">
        <f t="shared" ref="AF19:AF31" si="85">0+(IF($C19="Weekly",$B19,0))+(IF($C19="2Week",$B19,0))</f>
        <v>0</v>
      </c>
      <c r="AG19" s="56">
        <f t="shared" ref="AG19:AG31" si="86">+(IF($C19="15Mo",$B19,0))+(IF($C19="Weekly",$B19,0))+(IF($C19="2WeekA",$B19,0))</f>
        <v>0</v>
      </c>
      <c r="AH19" s="56">
        <f t="shared" ref="AH19:AH31" si="87">0+(IF($C19="Weekly",$B19,0))+(IF($C19="2Week",$B19,0))</f>
        <v>0</v>
      </c>
      <c r="AI19" s="56">
        <f t="shared" ref="AI19:AI31" si="88">+(IF($C19="EOM",$B19,0))+(IF($C19="Weekly",$B19,0))+(IF($C19="2WeekA",$B19,0))</f>
        <v>0</v>
      </c>
      <c r="AJ19" s="56">
        <f t="shared" ref="AJ19:AJ31" si="89">0+(IF($C19="FOM",$B19,0))+(IF($C19="Weekly",$B19,0))+(IF($C19="2Week",$B19,0))</f>
        <v>0</v>
      </c>
      <c r="AK19" s="56">
        <f t="shared" ref="AK19:AK31" si="90">+(IF($C19="Weekly",$B19,0))+(IF($C19="2WeekA",$B19,0))</f>
        <v>0</v>
      </c>
      <c r="AL19" s="56">
        <f t="shared" ref="AL19:AL31" si="91">0+(IF($C19="15Mo",$B19,0))+(IF($C19="Weekly",$B19,0))+(IF($C19="2Week",$B19,0))</f>
        <v>0</v>
      </c>
      <c r="AM19" s="56">
        <f t="shared" ref="AM19:AM31" si="92">+(IF($C19="EOM",$B19,0))+(IF($C19="Weekly",$B19,0))+(IF($C19="2WeekA",$B19,0))</f>
        <v>0</v>
      </c>
      <c r="AN19" s="56">
        <f t="shared" ref="AN19:AN31" si="93">0+(IF($C19="FOM",$B19,0))+(IF($C19="Weekly",$B19,0))+(IF($C19="2Week",$B19,0))</f>
        <v>0</v>
      </c>
      <c r="AO19" s="56">
        <f t="shared" ref="AO19:AO31" si="94">+(IF($C19="Weekly",$B19,0))+(IF($C19="2WeekA",$B19,0))</f>
        <v>0</v>
      </c>
      <c r="AP19" s="56">
        <f t="shared" ref="AP19:AP31" si="95">0+(IF($C19="15Mo",$B19,0))+(IF($C19="Weekly",$B19,0))+(IF($C19="2Week",$B19,0))</f>
        <v>0</v>
      </c>
      <c r="AQ19" s="56">
        <f t="shared" ref="AQ19:AQ31" si="96">+(IF($C19="EOM",$B19,0))+(IF($C19="Weekly",$B19,0))+(IF($C19="2WeekA",$B19,0))</f>
        <v>0</v>
      </c>
      <c r="AR19" s="56">
        <f t="shared" ref="AR19:AR31" si="97">0+(IF($C19="FOM",$B19,0))+(IF($C19="Weekly",$B19,0))+(IF($C19="2Week",$B19,0))</f>
        <v>0</v>
      </c>
      <c r="AS19" s="56">
        <f t="shared" ref="AS19:AS31" si="98">+(IF($C19="Weekly",$B19,0))+(IF($C19="2WeekA",$B19,0))</f>
        <v>0</v>
      </c>
      <c r="AT19" s="56">
        <f t="shared" ref="AT19:AT31" si="99">0+(IF($C19="15Mo",$B19,0))+(IF($C19="Weekly",$B19,0))+(IF($C19="2Week",$B19,0))</f>
        <v>0</v>
      </c>
      <c r="AU19" s="56">
        <f t="shared" ref="AU19:AU31" si="100">+(IF($C19="Weekly",$B19,0))+(IF($C19="2WeekA",$B19,0))</f>
        <v>0</v>
      </c>
      <c r="AV19" s="56">
        <f t="shared" ref="AV19:AV31" si="101">(IF($C19="EOM",$B19,0))+(IF($C19="Weekly",$B19,0))+(IF($C19="2Week",$B19,0))</f>
        <v>0</v>
      </c>
      <c r="AW19" s="56">
        <f t="shared" ref="AW19:AW31" si="102">+(IF($C19="FOM",$B19,0))+(IF($C19="Weekly",$B19,0))+(IF($C19="2WeekA",$B19,0))</f>
        <v>0</v>
      </c>
      <c r="AX19" s="56">
        <f t="shared" ref="AX19:AX31" si="103">0+(IF($C19="Weekly",$B19,0))+(IF($C19="2Week",$B19,0))</f>
        <v>0</v>
      </c>
      <c r="AY19" s="56">
        <f t="shared" ref="AY19:AY31" si="104">+(IF($C19="15Mo",$B19,0))+(IF($C19="Weekly",$B19,0))+(IF($C19="2WeekA",$B19,0))</f>
        <v>0</v>
      </c>
      <c r="AZ19" s="56">
        <f t="shared" ref="AZ19:AZ31" si="105">(IF($C19="EOM",$B19,0))+(IF($C19="Weekly",$B19,0))+(IF($C19="2Week",$B19,0))</f>
        <v>0</v>
      </c>
      <c r="BA19" s="56">
        <f t="shared" ref="BA19:BA31" si="106">+(IF($C19="FOM",$B19,0))+(IF($C19="Weekly",$B19,0))+(IF($C19="2WeekA",$B19,0))</f>
        <v>0</v>
      </c>
      <c r="BB19" s="56">
        <f t="shared" ref="BB19:BB31" si="107">0+(IF($C19="Weekly",$B19,0))+(IF($C19="2Week",$B19,0))</f>
        <v>0</v>
      </c>
      <c r="BC19" s="56">
        <f t="shared" ref="BC19:BC31" si="108">+(IF($C19="15Mo",$B19,0))+(IF($C19="Weekly",$B19,0))+(IF($C19="2WeekA",$B19,0))</f>
        <v>0</v>
      </c>
      <c r="BD19" s="56">
        <f t="shared" ref="BD19:BD31" si="109">(IF($C19="EOM",$B19,0))+(IF($C19="Weekly",$B19,0))+(IF($C19="2Week",$B19,0))</f>
        <v>0</v>
      </c>
      <c r="BF19" s="57">
        <f t="shared" ref="BF19:BF31" si="110">SUM(E19:BE19)</f>
        <v>0</v>
      </c>
      <c r="BG19" s="90"/>
    </row>
    <row r="20" spans="1:60" s="70" customFormat="1" x14ac:dyDescent="0.25">
      <c r="A20" s="67">
        <f>'Instructions &amp; Assumptions'!A74</f>
        <v>0</v>
      </c>
      <c r="B20" s="68">
        <f>'Instructions &amp; Assumptions'!B74</f>
        <v>0</v>
      </c>
      <c r="C20" s="69">
        <f>'Instructions &amp; Assumptions'!C74</f>
        <v>0</v>
      </c>
      <c r="D20" s="69"/>
      <c r="E20" s="56">
        <f t="shared" si="58"/>
        <v>0</v>
      </c>
      <c r="F20" s="56">
        <f t="shared" si="59"/>
        <v>0</v>
      </c>
      <c r="G20" s="56">
        <f t="shared" si="60"/>
        <v>0</v>
      </c>
      <c r="H20" s="56">
        <f t="shared" si="61"/>
        <v>0</v>
      </c>
      <c r="I20" s="56">
        <f t="shared" si="62"/>
        <v>0</v>
      </c>
      <c r="J20" s="56">
        <f t="shared" si="63"/>
        <v>0</v>
      </c>
      <c r="K20" s="56">
        <f t="shared" si="64"/>
        <v>0</v>
      </c>
      <c r="L20" s="56">
        <f t="shared" si="65"/>
        <v>0</v>
      </c>
      <c r="M20" s="56">
        <f t="shared" si="66"/>
        <v>0</v>
      </c>
      <c r="N20" s="56">
        <f t="shared" si="67"/>
        <v>0</v>
      </c>
      <c r="O20" s="56">
        <f t="shared" si="68"/>
        <v>0</v>
      </c>
      <c r="P20" s="56">
        <f t="shared" si="69"/>
        <v>0</v>
      </c>
      <c r="Q20" s="56">
        <f t="shared" si="70"/>
        <v>0</v>
      </c>
      <c r="R20" s="56">
        <f t="shared" si="71"/>
        <v>0</v>
      </c>
      <c r="S20" s="56">
        <f t="shared" si="72"/>
        <v>0</v>
      </c>
      <c r="T20" s="56">
        <f t="shared" si="73"/>
        <v>0</v>
      </c>
      <c r="U20" s="56">
        <f t="shared" si="74"/>
        <v>0</v>
      </c>
      <c r="V20" s="56">
        <f t="shared" si="75"/>
        <v>0</v>
      </c>
      <c r="W20" s="56">
        <f t="shared" si="76"/>
        <v>0</v>
      </c>
      <c r="X20" s="56">
        <f t="shared" si="77"/>
        <v>0</v>
      </c>
      <c r="Y20" s="56">
        <f t="shared" si="78"/>
        <v>0</v>
      </c>
      <c r="Z20" s="56">
        <f t="shared" si="79"/>
        <v>0</v>
      </c>
      <c r="AA20" s="56">
        <f t="shared" si="80"/>
        <v>0</v>
      </c>
      <c r="AB20" s="56">
        <f t="shared" si="81"/>
        <v>0</v>
      </c>
      <c r="AC20" s="56">
        <f t="shared" si="82"/>
        <v>0</v>
      </c>
      <c r="AD20" s="56">
        <f t="shared" si="83"/>
        <v>0</v>
      </c>
      <c r="AE20" s="56">
        <f t="shared" si="84"/>
        <v>0</v>
      </c>
      <c r="AF20" s="56">
        <f t="shared" si="85"/>
        <v>0</v>
      </c>
      <c r="AG20" s="56">
        <f t="shared" si="86"/>
        <v>0</v>
      </c>
      <c r="AH20" s="56">
        <f t="shared" si="87"/>
        <v>0</v>
      </c>
      <c r="AI20" s="56">
        <f t="shared" si="88"/>
        <v>0</v>
      </c>
      <c r="AJ20" s="56">
        <f t="shared" si="89"/>
        <v>0</v>
      </c>
      <c r="AK20" s="56">
        <f t="shared" si="90"/>
        <v>0</v>
      </c>
      <c r="AL20" s="56">
        <f t="shared" si="91"/>
        <v>0</v>
      </c>
      <c r="AM20" s="56">
        <f t="shared" si="92"/>
        <v>0</v>
      </c>
      <c r="AN20" s="56">
        <f t="shared" si="93"/>
        <v>0</v>
      </c>
      <c r="AO20" s="56">
        <f t="shared" si="94"/>
        <v>0</v>
      </c>
      <c r="AP20" s="56">
        <f t="shared" si="95"/>
        <v>0</v>
      </c>
      <c r="AQ20" s="56">
        <f t="shared" si="96"/>
        <v>0</v>
      </c>
      <c r="AR20" s="56">
        <f t="shared" si="97"/>
        <v>0</v>
      </c>
      <c r="AS20" s="56">
        <f t="shared" si="98"/>
        <v>0</v>
      </c>
      <c r="AT20" s="56">
        <f t="shared" si="99"/>
        <v>0</v>
      </c>
      <c r="AU20" s="56">
        <f t="shared" si="100"/>
        <v>0</v>
      </c>
      <c r="AV20" s="56">
        <f t="shared" si="101"/>
        <v>0</v>
      </c>
      <c r="AW20" s="56">
        <f t="shared" si="102"/>
        <v>0</v>
      </c>
      <c r="AX20" s="56">
        <f t="shared" si="103"/>
        <v>0</v>
      </c>
      <c r="AY20" s="56">
        <f t="shared" si="104"/>
        <v>0</v>
      </c>
      <c r="AZ20" s="56">
        <f t="shared" si="105"/>
        <v>0</v>
      </c>
      <c r="BA20" s="56">
        <f t="shared" si="106"/>
        <v>0</v>
      </c>
      <c r="BB20" s="56">
        <f t="shared" si="107"/>
        <v>0</v>
      </c>
      <c r="BC20" s="56">
        <f t="shared" si="108"/>
        <v>0</v>
      </c>
      <c r="BD20" s="56">
        <f t="shared" si="109"/>
        <v>0</v>
      </c>
      <c r="BF20" s="57">
        <f t="shared" si="110"/>
        <v>0</v>
      </c>
      <c r="BG20" s="90"/>
    </row>
    <row r="21" spans="1:60" s="70" customFormat="1" x14ac:dyDescent="0.25">
      <c r="A21" s="67">
        <f>'Instructions &amp; Assumptions'!A75</f>
        <v>0</v>
      </c>
      <c r="B21" s="68">
        <f>'Instructions &amp; Assumptions'!B75</f>
        <v>0</v>
      </c>
      <c r="C21" s="69">
        <f>'Instructions &amp; Assumptions'!C75</f>
        <v>0</v>
      </c>
      <c r="D21" s="69"/>
      <c r="E21" s="56">
        <f t="shared" si="58"/>
        <v>0</v>
      </c>
      <c r="F21" s="56">
        <f t="shared" si="59"/>
        <v>0</v>
      </c>
      <c r="G21" s="56">
        <f t="shared" si="60"/>
        <v>0</v>
      </c>
      <c r="H21" s="56">
        <f t="shared" si="61"/>
        <v>0</v>
      </c>
      <c r="I21" s="56">
        <f t="shared" si="62"/>
        <v>0</v>
      </c>
      <c r="J21" s="56">
        <f t="shared" si="63"/>
        <v>0</v>
      </c>
      <c r="K21" s="56">
        <f t="shared" si="64"/>
        <v>0</v>
      </c>
      <c r="L21" s="56">
        <f t="shared" si="65"/>
        <v>0</v>
      </c>
      <c r="M21" s="56">
        <f t="shared" si="66"/>
        <v>0</v>
      </c>
      <c r="N21" s="56">
        <f t="shared" si="67"/>
        <v>0</v>
      </c>
      <c r="O21" s="56">
        <f t="shared" si="68"/>
        <v>0</v>
      </c>
      <c r="P21" s="56">
        <f t="shared" si="69"/>
        <v>0</v>
      </c>
      <c r="Q21" s="56">
        <f t="shared" si="70"/>
        <v>0</v>
      </c>
      <c r="R21" s="56">
        <f t="shared" si="71"/>
        <v>0</v>
      </c>
      <c r="S21" s="56">
        <f t="shared" si="72"/>
        <v>0</v>
      </c>
      <c r="T21" s="56">
        <f t="shared" si="73"/>
        <v>0</v>
      </c>
      <c r="U21" s="56">
        <f t="shared" si="74"/>
        <v>0</v>
      </c>
      <c r="V21" s="56">
        <f t="shared" si="75"/>
        <v>0</v>
      </c>
      <c r="W21" s="56">
        <f t="shared" si="76"/>
        <v>0</v>
      </c>
      <c r="X21" s="56">
        <f t="shared" si="77"/>
        <v>0</v>
      </c>
      <c r="Y21" s="56">
        <f t="shared" si="78"/>
        <v>0</v>
      </c>
      <c r="Z21" s="56">
        <f t="shared" si="79"/>
        <v>0</v>
      </c>
      <c r="AA21" s="56">
        <f t="shared" si="80"/>
        <v>0</v>
      </c>
      <c r="AB21" s="56">
        <f t="shared" si="81"/>
        <v>0</v>
      </c>
      <c r="AC21" s="56">
        <f t="shared" si="82"/>
        <v>0</v>
      </c>
      <c r="AD21" s="56">
        <f t="shared" si="83"/>
        <v>0</v>
      </c>
      <c r="AE21" s="56">
        <f t="shared" si="84"/>
        <v>0</v>
      </c>
      <c r="AF21" s="56">
        <f t="shared" si="85"/>
        <v>0</v>
      </c>
      <c r="AG21" s="56">
        <f t="shared" si="86"/>
        <v>0</v>
      </c>
      <c r="AH21" s="56">
        <f t="shared" si="87"/>
        <v>0</v>
      </c>
      <c r="AI21" s="56">
        <f t="shared" si="88"/>
        <v>0</v>
      </c>
      <c r="AJ21" s="56">
        <f t="shared" si="89"/>
        <v>0</v>
      </c>
      <c r="AK21" s="56">
        <f t="shared" si="90"/>
        <v>0</v>
      </c>
      <c r="AL21" s="56">
        <f t="shared" si="91"/>
        <v>0</v>
      </c>
      <c r="AM21" s="56">
        <f t="shared" si="92"/>
        <v>0</v>
      </c>
      <c r="AN21" s="56">
        <f t="shared" si="93"/>
        <v>0</v>
      </c>
      <c r="AO21" s="56">
        <f t="shared" si="94"/>
        <v>0</v>
      </c>
      <c r="AP21" s="56">
        <f t="shared" si="95"/>
        <v>0</v>
      </c>
      <c r="AQ21" s="56">
        <f t="shared" si="96"/>
        <v>0</v>
      </c>
      <c r="AR21" s="56">
        <f t="shared" si="97"/>
        <v>0</v>
      </c>
      <c r="AS21" s="56">
        <f t="shared" si="98"/>
        <v>0</v>
      </c>
      <c r="AT21" s="56">
        <f t="shared" si="99"/>
        <v>0</v>
      </c>
      <c r="AU21" s="56">
        <f t="shared" si="100"/>
        <v>0</v>
      </c>
      <c r="AV21" s="56">
        <f t="shared" si="101"/>
        <v>0</v>
      </c>
      <c r="AW21" s="56">
        <f t="shared" si="102"/>
        <v>0</v>
      </c>
      <c r="AX21" s="56">
        <f t="shared" si="103"/>
        <v>0</v>
      </c>
      <c r="AY21" s="56">
        <f t="shared" si="104"/>
        <v>0</v>
      </c>
      <c r="AZ21" s="56">
        <f t="shared" si="105"/>
        <v>0</v>
      </c>
      <c r="BA21" s="56">
        <f t="shared" si="106"/>
        <v>0</v>
      </c>
      <c r="BB21" s="56">
        <f t="shared" si="107"/>
        <v>0</v>
      </c>
      <c r="BC21" s="56">
        <f t="shared" si="108"/>
        <v>0</v>
      </c>
      <c r="BD21" s="56">
        <f t="shared" si="109"/>
        <v>0</v>
      </c>
      <c r="BF21" s="57">
        <f t="shared" si="110"/>
        <v>0</v>
      </c>
      <c r="BG21" s="90"/>
    </row>
    <row r="22" spans="1:60" s="70" customFormat="1" x14ac:dyDescent="0.25">
      <c r="A22" s="67">
        <f>'Instructions &amp; Assumptions'!A76</f>
        <v>0</v>
      </c>
      <c r="B22" s="68">
        <f>'Instructions &amp; Assumptions'!B76</f>
        <v>0</v>
      </c>
      <c r="C22" s="69">
        <f>'Instructions &amp; Assumptions'!C76</f>
        <v>0</v>
      </c>
      <c r="D22" s="69"/>
      <c r="E22" s="56">
        <f t="shared" si="58"/>
        <v>0</v>
      </c>
      <c r="F22" s="56">
        <f t="shared" si="59"/>
        <v>0</v>
      </c>
      <c r="G22" s="56">
        <f t="shared" si="60"/>
        <v>0</v>
      </c>
      <c r="H22" s="56">
        <f t="shared" si="61"/>
        <v>0</v>
      </c>
      <c r="I22" s="56">
        <f t="shared" si="62"/>
        <v>0</v>
      </c>
      <c r="J22" s="56">
        <f t="shared" si="63"/>
        <v>0</v>
      </c>
      <c r="K22" s="56">
        <f t="shared" si="64"/>
        <v>0</v>
      </c>
      <c r="L22" s="56">
        <f t="shared" si="65"/>
        <v>0</v>
      </c>
      <c r="M22" s="56">
        <f t="shared" si="66"/>
        <v>0</v>
      </c>
      <c r="N22" s="56">
        <f t="shared" si="67"/>
        <v>0</v>
      </c>
      <c r="O22" s="56">
        <f t="shared" si="68"/>
        <v>0</v>
      </c>
      <c r="P22" s="56">
        <f t="shared" si="69"/>
        <v>0</v>
      </c>
      <c r="Q22" s="56">
        <f t="shared" si="70"/>
        <v>0</v>
      </c>
      <c r="R22" s="56">
        <f t="shared" si="71"/>
        <v>0</v>
      </c>
      <c r="S22" s="56">
        <f t="shared" si="72"/>
        <v>0</v>
      </c>
      <c r="T22" s="56">
        <f t="shared" si="73"/>
        <v>0</v>
      </c>
      <c r="U22" s="56">
        <f t="shared" si="74"/>
        <v>0</v>
      </c>
      <c r="V22" s="56">
        <f t="shared" si="75"/>
        <v>0</v>
      </c>
      <c r="W22" s="56">
        <f t="shared" si="76"/>
        <v>0</v>
      </c>
      <c r="X22" s="56">
        <f t="shared" si="77"/>
        <v>0</v>
      </c>
      <c r="Y22" s="56">
        <f t="shared" si="78"/>
        <v>0</v>
      </c>
      <c r="Z22" s="56">
        <f t="shared" si="79"/>
        <v>0</v>
      </c>
      <c r="AA22" s="56">
        <f t="shared" si="80"/>
        <v>0</v>
      </c>
      <c r="AB22" s="56">
        <f t="shared" si="81"/>
        <v>0</v>
      </c>
      <c r="AC22" s="56">
        <f t="shared" si="82"/>
        <v>0</v>
      </c>
      <c r="AD22" s="56">
        <f t="shared" si="83"/>
        <v>0</v>
      </c>
      <c r="AE22" s="56">
        <f t="shared" si="84"/>
        <v>0</v>
      </c>
      <c r="AF22" s="56">
        <f t="shared" si="85"/>
        <v>0</v>
      </c>
      <c r="AG22" s="56">
        <f t="shared" si="86"/>
        <v>0</v>
      </c>
      <c r="AH22" s="56">
        <f t="shared" si="87"/>
        <v>0</v>
      </c>
      <c r="AI22" s="56">
        <f t="shared" si="88"/>
        <v>0</v>
      </c>
      <c r="AJ22" s="56">
        <f t="shared" si="89"/>
        <v>0</v>
      </c>
      <c r="AK22" s="56">
        <f t="shared" si="90"/>
        <v>0</v>
      </c>
      <c r="AL22" s="56">
        <f t="shared" si="91"/>
        <v>0</v>
      </c>
      <c r="AM22" s="56">
        <f t="shared" si="92"/>
        <v>0</v>
      </c>
      <c r="AN22" s="56">
        <f t="shared" si="93"/>
        <v>0</v>
      </c>
      <c r="AO22" s="56">
        <f t="shared" si="94"/>
        <v>0</v>
      </c>
      <c r="AP22" s="56">
        <f t="shared" si="95"/>
        <v>0</v>
      </c>
      <c r="AQ22" s="56">
        <f t="shared" si="96"/>
        <v>0</v>
      </c>
      <c r="AR22" s="56">
        <f t="shared" si="97"/>
        <v>0</v>
      </c>
      <c r="AS22" s="56">
        <f t="shared" si="98"/>
        <v>0</v>
      </c>
      <c r="AT22" s="56">
        <f t="shared" si="99"/>
        <v>0</v>
      </c>
      <c r="AU22" s="56">
        <f t="shared" si="100"/>
        <v>0</v>
      </c>
      <c r="AV22" s="56">
        <f t="shared" si="101"/>
        <v>0</v>
      </c>
      <c r="AW22" s="56">
        <f t="shared" si="102"/>
        <v>0</v>
      </c>
      <c r="AX22" s="56">
        <f t="shared" si="103"/>
        <v>0</v>
      </c>
      <c r="AY22" s="56">
        <f t="shared" si="104"/>
        <v>0</v>
      </c>
      <c r="AZ22" s="56">
        <f t="shared" si="105"/>
        <v>0</v>
      </c>
      <c r="BA22" s="56">
        <f t="shared" si="106"/>
        <v>0</v>
      </c>
      <c r="BB22" s="56">
        <f t="shared" si="107"/>
        <v>0</v>
      </c>
      <c r="BC22" s="56">
        <f t="shared" si="108"/>
        <v>0</v>
      </c>
      <c r="BD22" s="56">
        <f t="shared" si="109"/>
        <v>0</v>
      </c>
      <c r="BF22" s="57">
        <f t="shared" si="110"/>
        <v>0</v>
      </c>
      <c r="BG22" s="90"/>
    </row>
    <row r="23" spans="1:60" s="70" customFormat="1" x14ac:dyDescent="0.25">
      <c r="A23" s="67">
        <f>'Instructions &amp; Assumptions'!A77</f>
        <v>0</v>
      </c>
      <c r="B23" s="68">
        <f>'Instructions &amp; Assumptions'!B77</f>
        <v>0</v>
      </c>
      <c r="C23" s="69">
        <f>'Instructions &amp; Assumptions'!C77</f>
        <v>0</v>
      </c>
      <c r="D23" s="69"/>
      <c r="E23" s="56">
        <f t="shared" si="58"/>
        <v>0</v>
      </c>
      <c r="F23" s="56">
        <f t="shared" si="59"/>
        <v>0</v>
      </c>
      <c r="G23" s="56">
        <f t="shared" si="60"/>
        <v>0</v>
      </c>
      <c r="H23" s="56">
        <f t="shared" si="61"/>
        <v>0</v>
      </c>
      <c r="I23" s="56">
        <f t="shared" si="62"/>
        <v>0</v>
      </c>
      <c r="J23" s="56">
        <f t="shared" si="63"/>
        <v>0</v>
      </c>
      <c r="K23" s="56">
        <f t="shared" si="64"/>
        <v>0</v>
      </c>
      <c r="L23" s="56">
        <f t="shared" si="65"/>
        <v>0</v>
      </c>
      <c r="M23" s="56">
        <f t="shared" si="66"/>
        <v>0</v>
      </c>
      <c r="N23" s="56">
        <f t="shared" si="67"/>
        <v>0</v>
      </c>
      <c r="O23" s="56">
        <f t="shared" si="68"/>
        <v>0</v>
      </c>
      <c r="P23" s="56">
        <f t="shared" si="69"/>
        <v>0</v>
      </c>
      <c r="Q23" s="56">
        <f t="shared" si="70"/>
        <v>0</v>
      </c>
      <c r="R23" s="56">
        <f t="shared" si="71"/>
        <v>0</v>
      </c>
      <c r="S23" s="56">
        <f t="shared" si="72"/>
        <v>0</v>
      </c>
      <c r="T23" s="56">
        <f t="shared" si="73"/>
        <v>0</v>
      </c>
      <c r="U23" s="56">
        <f t="shared" si="74"/>
        <v>0</v>
      </c>
      <c r="V23" s="56">
        <f t="shared" si="75"/>
        <v>0</v>
      </c>
      <c r="W23" s="56">
        <f t="shared" si="76"/>
        <v>0</v>
      </c>
      <c r="X23" s="56">
        <f t="shared" si="77"/>
        <v>0</v>
      </c>
      <c r="Y23" s="56">
        <f t="shared" si="78"/>
        <v>0</v>
      </c>
      <c r="Z23" s="56">
        <f t="shared" si="79"/>
        <v>0</v>
      </c>
      <c r="AA23" s="56">
        <f t="shared" si="80"/>
        <v>0</v>
      </c>
      <c r="AB23" s="56">
        <f t="shared" si="81"/>
        <v>0</v>
      </c>
      <c r="AC23" s="56">
        <f t="shared" si="82"/>
        <v>0</v>
      </c>
      <c r="AD23" s="56">
        <f t="shared" si="83"/>
        <v>0</v>
      </c>
      <c r="AE23" s="56">
        <f t="shared" si="84"/>
        <v>0</v>
      </c>
      <c r="AF23" s="56">
        <f t="shared" si="85"/>
        <v>0</v>
      </c>
      <c r="AG23" s="56">
        <f t="shared" si="86"/>
        <v>0</v>
      </c>
      <c r="AH23" s="56">
        <f t="shared" si="87"/>
        <v>0</v>
      </c>
      <c r="AI23" s="56">
        <f t="shared" si="88"/>
        <v>0</v>
      </c>
      <c r="AJ23" s="56">
        <f t="shared" si="89"/>
        <v>0</v>
      </c>
      <c r="AK23" s="56">
        <f t="shared" si="90"/>
        <v>0</v>
      </c>
      <c r="AL23" s="56">
        <f t="shared" si="91"/>
        <v>0</v>
      </c>
      <c r="AM23" s="56">
        <f t="shared" si="92"/>
        <v>0</v>
      </c>
      <c r="AN23" s="56">
        <f t="shared" si="93"/>
        <v>0</v>
      </c>
      <c r="AO23" s="56">
        <f t="shared" si="94"/>
        <v>0</v>
      </c>
      <c r="AP23" s="56">
        <f t="shared" si="95"/>
        <v>0</v>
      </c>
      <c r="AQ23" s="56">
        <f t="shared" si="96"/>
        <v>0</v>
      </c>
      <c r="AR23" s="56">
        <f t="shared" si="97"/>
        <v>0</v>
      </c>
      <c r="AS23" s="56">
        <f t="shared" si="98"/>
        <v>0</v>
      </c>
      <c r="AT23" s="56">
        <f t="shared" si="99"/>
        <v>0</v>
      </c>
      <c r="AU23" s="56">
        <f t="shared" si="100"/>
        <v>0</v>
      </c>
      <c r="AV23" s="56">
        <f t="shared" si="101"/>
        <v>0</v>
      </c>
      <c r="AW23" s="56">
        <f t="shared" si="102"/>
        <v>0</v>
      </c>
      <c r="AX23" s="56">
        <f t="shared" si="103"/>
        <v>0</v>
      </c>
      <c r="AY23" s="56">
        <f t="shared" si="104"/>
        <v>0</v>
      </c>
      <c r="AZ23" s="56">
        <f t="shared" si="105"/>
        <v>0</v>
      </c>
      <c r="BA23" s="56">
        <f t="shared" si="106"/>
        <v>0</v>
      </c>
      <c r="BB23" s="56">
        <f t="shared" si="107"/>
        <v>0</v>
      </c>
      <c r="BC23" s="56">
        <f t="shared" si="108"/>
        <v>0</v>
      </c>
      <c r="BD23" s="56">
        <f t="shared" si="109"/>
        <v>0</v>
      </c>
      <c r="BF23" s="57">
        <f t="shared" si="110"/>
        <v>0</v>
      </c>
      <c r="BG23" s="90"/>
    </row>
    <row r="24" spans="1:60" s="70" customFormat="1" x14ac:dyDescent="0.25">
      <c r="A24" s="67">
        <f>'Instructions &amp; Assumptions'!A78</f>
        <v>0</v>
      </c>
      <c r="B24" s="68">
        <f>'Instructions &amp; Assumptions'!B78</f>
        <v>0</v>
      </c>
      <c r="C24" s="69">
        <f>'Instructions &amp; Assumptions'!C78</f>
        <v>0</v>
      </c>
      <c r="D24" s="69"/>
      <c r="E24" s="56">
        <f t="shared" si="58"/>
        <v>0</v>
      </c>
      <c r="F24" s="56">
        <f t="shared" si="59"/>
        <v>0</v>
      </c>
      <c r="G24" s="56">
        <f t="shared" si="60"/>
        <v>0</v>
      </c>
      <c r="H24" s="56">
        <f t="shared" si="61"/>
        <v>0</v>
      </c>
      <c r="I24" s="56">
        <f t="shared" si="62"/>
        <v>0</v>
      </c>
      <c r="J24" s="56">
        <f t="shared" si="63"/>
        <v>0</v>
      </c>
      <c r="K24" s="56">
        <f t="shared" si="64"/>
        <v>0</v>
      </c>
      <c r="L24" s="56">
        <f t="shared" si="65"/>
        <v>0</v>
      </c>
      <c r="M24" s="56">
        <f t="shared" si="66"/>
        <v>0</v>
      </c>
      <c r="N24" s="56">
        <f t="shared" si="67"/>
        <v>0</v>
      </c>
      <c r="O24" s="56">
        <f t="shared" si="68"/>
        <v>0</v>
      </c>
      <c r="P24" s="56">
        <f t="shared" si="69"/>
        <v>0</v>
      </c>
      <c r="Q24" s="56">
        <f t="shared" si="70"/>
        <v>0</v>
      </c>
      <c r="R24" s="56">
        <f t="shared" si="71"/>
        <v>0</v>
      </c>
      <c r="S24" s="56">
        <f t="shared" si="72"/>
        <v>0</v>
      </c>
      <c r="T24" s="56">
        <f t="shared" si="73"/>
        <v>0</v>
      </c>
      <c r="U24" s="56">
        <f t="shared" si="74"/>
        <v>0</v>
      </c>
      <c r="V24" s="56">
        <f t="shared" si="75"/>
        <v>0</v>
      </c>
      <c r="W24" s="56">
        <f t="shared" si="76"/>
        <v>0</v>
      </c>
      <c r="X24" s="56">
        <f t="shared" si="77"/>
        <v>0</v>
      </c>
      <c r="Y24" s="56">
        <f t="shared" si="78"/>
        <v>0</v>
      </c>
      <c r="Z24" s="56">
        <f t="shared" si="79"/>
        <v>0</v>
      </c>
      <c r="AA24" s="56">
        <f t="shared" si="80"/>
        <v>0</v>
      </c>
      <c r="AB24" s="56">
        <f t="shared" si="81"/>
        <v>0</v>
      </c>
      <c r="AC24" s="56">
        <f t="shared" si="82"/>
        <v>0</v>
      </c>
      <c r="AD24" s="56">
        <f t="shared" si="83"/>
        <v>0</v>
      </c>
      <c r="AE24" s="56">
        <f t="shared" si="84"/>
        <v>0</v>
      </c>
      <c r="AF24" s="56">
        <f t="shared" si="85"/>
        <v>0</v>
      </c>
      <c r="AG24" s="56">
        <f t="shared" si="86"/>
        <v>0</v>
      </c>
      <c r="AH24" s="56">
        <f t="shared" si="87"/>
        <v>0</v>
      </c>
      <c r="AI24" s="56">
        <f t="shared" si="88"/>
        <v>0</v>
      </c>
      <c r="AJ24" s="56">
        <f t="shared" si="89"/>
        <v>0</v>
      </c>
      <c r="AK24" s="56">
        <f t="shared" si="90"/>
        <v>0</v>
      </c>
      <c r="AL24" s="56">
        <f t="shared" si="91"/>
        <v>0</v>
      </c>
      <c r="AM24" s="56">
        <f t="shared" si="92"/>
        <v>0</v>
      </c>
      <c r="AN24" s="56">
        <f t="shared" si="93"/>
        <v>0</v>
      </c>
      <c r="AO24" s="56">
        <f t="shared" si="94"/>
        <v>0</v>
      </c>
      <c r="AP24" s="56">
        <f t="shared" si="95"/>
        <v>0</v>
      </c>
      <c r="AQ24" s="56">
        <f t="shared" si="96"/>
        <v>0</v>
      </c>
      <c r="AR24" s="56">
        <f t="shared" si="97"/>
        <v>0</v>
      </c>
      <c r="AS24" s="56">
        <f t="shared" si="98"/>
        <v>0</v>
      </c>
      <c r="AT24" s="56">
        <f t="shared" si="99"/>
        <v>0</v>
      </c>
      <c r="AU24" s="56">
        <f t="shared" si="100"/>
        <v>0</v>
      </c>
      <c r="AV24" s="56">
        <f t="shared" si="101"/>
        <v>0</v>
      </c>
      <c r="AW24" s="56">
        <f t="shared" si="102"/>
        <v>0</v>
      </c>
      <c r="AX24" s="56">
        <f t="shared" si="103"/>
        <v>0</v>
      </c>
      <c r="AY24" s="56">
        <f t="shared" si="104"/>
        <v>0</v>
      </c>
      <c r="AZ24" s="56">
        <f t="shared" si="105"/>
        <v>0</v>
      </c>
      <c r="BA24" s="56">
        <f t="shared" si="106"/>
        <v>0</v>
      </c>
      <c r="BB24" s="56">
        <f t="shared" si="107"/>
        <v>0</v>
      </c>
      <c r="BC24" s="56">
        <f t="shared" si="108"/>
        <v>0</v>
      </c>
      <c r="BD24" s="56">
        <f t="shared" si="109"/>
        <v>0</v>
      </c>
      <c r="BF24" s="57">
        <f t="shared" si="110"/>
        <v>0</v>
      </c>
      <c r="BG24" s="90"/>
    </row>
    <row r="25" spans="1:60" s="70" customFormat="1" x14ac:dyDescent="0.25">
      <c r="A25" s="67">
        <f>'Instructions &amp; Assumptions'!A79</f>
        <v>0</v>
      </c>
      <c r="B25" s="68">
        <f>'Instructions &amp; Assumptions'!B79</f>
        <v>0</v>
      </c>
      <c r="C25" s="69">
        <f>'Instructions &amp; Assumptions'!C79</f>
        <v>0</v>
      </c>
      <c r="D25" s="69"/>
      <c r="E25" s="56">
        <f t="shared" si="58"/>
        <v>0</v>
      </c>
      <c r="F25" s="56">
        <f t="shared" si="59"/>
        <v>0</v>
      </c>
      <c r="G25" s="56">
        <f t="shared" si="60"/>
        <v>0</v>
      </c>
      <c r="H25" s="56">
        <f t="shared" si="61"/>
        <v>0</v>
      </c>
      <c r="I25" s="56">
        <f t="shared" si="62"/>
        <v>0</v>
      </c>
      <c r="J25" s="56">
        <f t="shared" si="63"/>
        <v>0</v>
      </c>
      <c r="K25" s="56">
        <f t="shared" si="64"/>
        <v>0</v>
      </c>
      <c r="L25" s="56">
        <f t="shared" si="65"/>
        <v>0</v>
      </c>
      <c r="M25" s="56">
        <f t="shared" si="66"/>
        <v>0</v>
      </c>
      <c r="N25" s="56">
        <f t="shared" si="67"/>
        <v>0</v>
      </c>
      <c r="O25" s="56">
        <f t="shared" si="68"/>
        <v>0</v>
      </c>
      <c r="P25" s="56">
        <f t="shared" si="69"/>
        <v>0</v>
      </c>
      <c r="Q25" s="56">
        <f t="shared" si="70"/>
        <v>0</v>
      </c>
      <c r="R25" s="56">
        <f t="shared" si="71"/>
        <v>0</v>
      </c>
      <c r="S25" s="56">
        <f t="shared" si="72"/>
        <v>0</v>
      </c>
      <c r="T25" s="56">
        <f t="shared" si="73"/>
        <v>0</v>
      </c>
      <c r="U25" s="56">
        <f t="shared" si="74"/>
        <v>0</v>
      </c>
      <c r="V25" s="56">
        <f t="shared" si="75"/>
        <v>0</v>
      </c>
      <c r="W25" s="56">
        <f t="shared" si="76"/>
        <v>0</v>
      </c>
      <c r="X25" s="56">
        <f t="shared" si="77"/>
        <v>0</v>
      </c>
      <c r="Y25" s="56">
        <f t="shared" si="78"/>
        <v>0</v>
      </c>
      <c r="Z25" s="56">
        <f t="shared" si="79"/>
        <v>0</v>
      </c>
      <c r="AA25" s="56">
        <f t="shared" si="80"/>
        <v>0</v>
      </c>
      <c r="AB25" s="56">
        <f t="shared" si="81"/>
        <v>0</v>
      </c>
      <c r="AC25" s="56">
        <f t="shared" si="82"/>
        <v>0</v>
      </c>
      <c r="AD25" s="56">
        <f t="shared" si="83"/>
        <v>0</v>
      </c>
      <c r="AE25" s="56">
        <f t="shared" si="84"/>
        <v>0</v>
      </c>
      <c r="AF25" s="56">
        <f t="shared" si="85"/>
        <v>0</v>
      </c>
      <c r="AG25" s="56">
        <f t="shared" si="86"/>
        <v>0</v>
      </c>
      <c r="AH25" s="56">
        <f t="shared" si="87"/>
        <v>0</v>
      </c>
      <c r="AI25" s="56">
        <f t="shared" si="88"/>
        <v>0</v>
      </c>
      <c r="AJ25" s="56">
        <f t="shared" si="89"/>
        <v>0</v>
      </c>
      <c r="AK25" s="56">
        <f t="shared" si="90"/>
        <v>0</v>
      </c>
      <c r="AL25" s="56">
        <f t="shared" si="91"/>
        <v>0</v>
      </c>
      <c r="AM25" s="56">
        <f t="shared" si="92"/>
        <v>0</v>
      </c>
      <c r="AN25" s="56">
        <f t="shared" si="93"/>
        <v>0</v>
      </c>
      <c r="AO25" s="56">
        <f t="shared" si="94"/>
        <v>0</v>
      </c>
      <c r="AP25" s="56">
        <f t="shared" si="95"/>
        <v>0</v>
      </c>
      <c r="AQ25" s="56">
        <f t="shared" si="96"/>
        <v>0</v>
      </c>
      <c r="AR25" s="56">
        <f t="shared" si="97"/>
        <v>0</v>
      </c>
      <c r="AS25" s="56">
        <f t="shared" si="98"/>
        <v>0</v>
      </c>
      <c r="AT25" s="56">
        <f t="shared" si="99"/>
        <v>0</v>
      </c>
      <c r="AU25" s="56">
        <f t="shared" si="100"/>
        <v>0</v>
      </c>
      <c r="AV25" s="56">
        <f t="shared" si="101"/>
        <v>0</v>
      </c>
      <c r="AW25" s="56">
        <f t="shared" si="102"/>
        <v>0</v>
      </c>
      <c r="AX25" s="56">
        <f t="shared" si="103"/>
        <v>0</v>
      </c>
      <c r="AY25" s="56">
        <f t="shared" si="104"/>
        <v>0</v>
      </c>
      <c r="AZ25" s="56">
        <f t="shared" si="105"/>
        <v>0</v>
      </c>
      <c r="BA25" s="56">
        <f t="shared" si="106"/>
        <v>0</v>
      </c>
      <c r="BB25" s="56">
        <f t="shared" si="107"/>
        <v>0</v>
      </c>
      <c r="BC25" s="56">
        <f t="shared" si="108"/>
        <v>0</v>
      </c>
      <c r="BD25" s="56">
        <f t="shared" si="109"/>
        <v>0</v>
      </c>
      <c r="BF25" s="57">
        <f t="shared" si="110"/>
        <v>0</v>
      </c>
      <c r="BG25" s="90"/>
    </row>
    <row r="26" spans="1:60" s="70" customFormat="1" x14ac:dyDescent="0.25">
      <c r="A26" s="67">
        <f>'Instructions &amp; Assumptions'!A80</f>
        <v>0</v>
      </c>
      <c r="B26" s="68">
        <f>'Instructions &amp; Assumptions'!B80</f>
        <v>0</v>
      </c>
      <c r="C26" s="69">
        <f>'Instructions &amp; Assumptions'!C80</f>
        <v>0</v>
      </c>
      <c r="D26" s="69"/>
      <c r="E26" s="56">
        <f t="shared" si="58"/>
        <v>0</v>
      </c>
      <c r="F26" s="56">
        <f t="shared" si="59"/>
        <v>0</v>
      </c>
      <c r="G26" s="56">
        <f t="shared" si="60"/>
        <v>0</v>
      </c>
      <c r="H26" s="56">
        <f t="shared" si="61"/>
        <v>0</v>
      </c>
      <c r="I26" s="56">
        <f t="shared" si="62"/>
        <v>0</v>
      </c>
      <c r="J26" s="56">
        <f t="shared" si="63"/>
        <v>0</v>
      </c>
      <c r="K26" s="56">
        <f t="shared" si="64"/>
        <v>0</v>
      </c>
      <c r="L26" s="56">
        <f t="shared" si="65"/>
        <v>0</v>
      </c>
      <c r="M26" s="56">
        <f t="shared" si="66"/>
        <v>0</v>
      </c>
      <c r="N26" s="56">
        <f t="shared" si="67"/>
        <v>0</v>
      </c>
      <c r="O26" s="56">
        <f t="shared" si="68"/>
        <v>0</v>
      </c>
      <c r="P26" s="56">
        <f t="shared" si="69"/>
        <v>0</v>
      </c>
      <c r="Q26" s="56">
        <f t="shared" si="70"/>
        <v>0</v>
      </c>
      <c r="R26" s="56">
        <f t="shared" si="71"/>
        <v>0</v>
      </c>
      <c r="S26" s="56">
        <f t="shared" si="72"/>
        <v>0</v>
      </c>
      <c r="T26" s="56">
        <f t="shared" si="73"/>
        <v>0</v>
      </c>
      <c r="U26" s="56">
        <f t="shared" si="74"/>
        <v>0</v>
      </c>
      <c r="V26" s="56">
        <f t="shared" si="75"/>
        <v>0</v>
      </c>
      <c r="W26" s="56">
        <f t="shared" si="76"/>
        <v>0</v>
      </c>
      <c r="X26" s="56">
        <f t="shared" si="77"/>
        <v>0</v>
      </c>
      <c r="Y26" s="56">
        <f t="shared" si="78"/>
        <v>0</v>
      </c>
      <c r="Z26" s="56">
        <f t="shared" si="79"/>
        <v>0</v>
      </c>
      <c r="AA26" s="56">
        <f t="shared" si="80"/>
        <v>0</v>
      </c>
      <c r="AB26" s="56">
        <f t="shared" si="81"/>
        <v>0</v>
      </c>
      <c r="AC26" s="56">
        <f t="shared" si="82"/>
        <v>0</v>
      </c>
      <c r="AD26" s="56">
        <f t="shared" si="83"/>
        <v>0</v>
      </c>
      <c r="AE26" s="56">
        <f t="shared" si="84"/>
        <v>0</v>
      </c>
      <c r="AF26" s="56">
        <f t="shared" si="85"/>
        <v>0</v>
      </c>
      <c r="AG26" s="56">
        <f t="shared" si="86"/>
        <v>0</v>
      </c>
      <c r="AH26" s="56">
        <f t="shared" si="87"/>
        <v>0</v>
      </c>
      <c r="AI26" s="56">
        <f t="shared" si="88"/>
        <v>0</v>
      </c>
      <c r="AJ26" s="56">
        <f t="shared" si="89"/>
        <v>0</v>
      </c>
      <c r="AK26" s="56">
        <f t="shared" si="90"/>
        <v>0</v>
      </c>
      <c r="AL26" s="56">
        <f t="shared" si="91"/>
        <v>0</v>
      </c>
      <c r="AM26" s="56">
        <f t="shared" si="92"/>
        <v>0</v>
      </c>
      <c r="AN26" s="56">
        <f t="shared" si="93"/>
        <v>0</v>
      </c>
      <c r="AO26" s="56">
        <f t="shared" si="94"/>
        <v>0</v>
      </c>
      <c r="AP26" s="56">
        <f t="shared" si="95"/>
        <v>0</v>
      </c>
      <c r="AQ26" s="56">
        <f t="shared" si="96"/>
        <v>0</v>
      </c>
      <c r="AR26" s="56">
        <f t="shared" si="97"/>
        <v>0</v>
      </c>
      <c r="AS26" s="56">
        <f t="shared" si="98"/>
        <v>0</v>
      </c>
      <c r="AT26" s="56">
        <f t="shared" si="99"/>
        <v>0</v>
      </c>
      <c r="AU26" s="56">
        <f t="shared" si="100"/>
        <v>0</v>
      </c>
      <c r="AV26" s="56">
        <f t="shared" si="101"/>
        <v>0</v>
      </c>
      <c r="AW26" s="56">
        <f t="shared" si="102"/>
        <v>0</v>
      </c>
      <c r="AX26" s="56">
        <f t="shared" si="103"/>
        <v>0</v>
      </c>
      <c r="AY26" s="56">
        <f t="shared" si="104"/>
        <v>0</v>
      </c>
      <c r="AZ26" s="56">
        <f t="shared" si="105"/>
        <v>0</v>
      </c>
      <c r="BA26" s="56">
        <f t="shared" si="106"/>
        <v>0</v>
      </c>
      <c r="BB26" s="56">
        <f t="shared" si="107"/>
        <v>0</v>
      </c>
      <c r="BC26" s="56">
        <f t="shared" si="108"/>
        <v>0</v>
      </c>
      <c r="BD26" s="56">
        <f t="shared" si="109"/>
        <v>0</v>
      </c>
      <c r="BF26" s="57">
        <f t="shared" si="110"/>
        <v>0</v>
      </c>
      <c r="BG26" s="90"/>
    </row>
    <row r="27" spans="1:60" s="70" customFormat="1" x14ac:dyDescent="0.25">
      <c r="A27" s="67">
        <f>'Instructions &amp; Assumptions'!A81</f>
        <v>0</v>
      </c>
      <c r="B27" s="68">
        <f>'Instructions &amp; Assumptions'!B81</f>
        <v>0</v>
      </c>
      <c r="C27" s="69">
        <f>'Instructions &amp; Assumptions'!C81</f>
        <v>0</v>
      </c>
      <c r="D27" s="69"/>
      <c r="E27" s="56">
        <f t="shared" si="58"/>
        <v>0</v>
      </c>
      <c r="F27" s="56">
        <f t="shared" si="59"/>
        <v>0</v>
      </c>
      <c r="G27" s="56">
        <f t="shared" si="60"/>
        <v>0</v>
      </c>
      <c r="H27" s="56">
        <f t="shared" si="61"/>
        <v>0</v>
      </c>
      <c r="I27" s="56">
        <f t="shared" si="62"/>
        <v>0</v>
      </c>
      <c r="J27" s="56">
        <f t="shared" si="63"/>
        <v>0</v>
      </c>
      <c r="K27" s="56">
        <f t="shared" si="64"/>
        <v>0</v>
      </c>
      <c r="L27" s="56">
        <f t="shared" si="65"/>
        <v>0</v>
      </c>
      <c r="M27" s="56">
        <f t="shared" si="66"/>
        <v>0</v>
      </c>
      <c r="N27" s="56">
        <f t="shared" si="67"/>
        <v>0</v>
      </c>
      <c r="O27" s="56">
        <f t="shared" si="68"/>
        <v>0</v>
      </c>
      <c r="P27" s="56">
        <f t="shared" si="69"/>
        <v>0</v>
      </c>
      <c r="Q27" s="56">
        <f t="shared" si="70"/>
        <v>0</v>
      </c>
      <c r="R27" s="56">
        <f t="shared" si="71"/>
        <v>0</v>
      </c>
      <c r="S27" s="56">
        <f t="shared" si="72"/>
        <v>0</v>
      </c>
      <c r="T27" s="56">
        <f t="shared" si="73"/>
        <v>0</v>
      </c>
      <c r="U27" s="56">
        <f t="shared" si="74"/>
        <v>0</v>
      </c>
      <c r="V27" s="56">
        <f t="shared" si="75"/>
        <v>0</v>
      </c>
      <c r="W27" s="56">
        <f t="shared" si="76"/>
        <v>0</v>
      </c>
      <c r="X27" s="56">
        <f t="shared" si="77"/>
        <v>0</v>
      </c>
      <c r="Y27" s="56">
        <f t="shared" si="78"/>
        <v>0</v>
      </c>
      <c r="Z27" s="56">
        <f t="shared" si="79"/>
        <v>0</v>
      </c>
      <c r="AA27" s="56">
        <f t="shared" si="80"/>
        <v>0</v>
      </c>
      <c r="AB27" s="56">
        <f t="shared" si="81"/>
        <v>0</v>
      </c>
      <c r="AC27" s="56">
        <f t="shared" si="82"/>
        <v>0</v>
      </c>
      <c r="AD27" s="56">
        <f t="shared" si="83"/>
        <v>0</v>
      </c>
      <c r="AE27" s="56">
        <f t="shared" si="84"/>
        <v>0</v>
      </c>
      <c r="AF27" s="56">
        <f t="shared" si="85"/>
        <v>0</v>
      </c>
      <c r="AG27" s="56">
        <f t="shared" si="86"/>
        <v>0</v>
      </c>
      <c r="AH27" s="56">
        <f t="shared" si="87"/>
        <v>0</v>
      </c>
      <c r="AI27" s="56">
        <f t="shared" si="88"/>
        <v>0</v>
      </c>
      <c r="AJ27" s="56">
        <f t="shared" si="89"/>
        <v>0</v>
      </c>
      <c r="AK27" s="56">
        <f t="shared" si="90"/>
        <v>0</v>
      </c>
      <c r="AL27" s="56">
        <f t="shared" si="91"/>
        <v>0</v>
      </c>
      <c r="AM27" s="56">
        <f t="shared" si="92"/>
        <v>0</v>
      </c>
      <c r="AN27" s="56">
        <f t="shared" si="93"/>
        <v>0</v>
      </c>
      <c r="AO27" s="56">
        <f t="shared" si="94"/>
        <v>0</v>
      </c>
      <c r="AP27" s="56">
        <f t="shared" si="95"/>
        <v>0</v>
      </c>
      <c r="AQ27" s="56">
        <f t="shared" si="96"/>
        <v>0</v>
      </c>
      <c r="AR27" s="56">
        <f t="shared" si="97"/>
        <v>0</v>
      </c>
      <c r="AS27" s="56">
        <f t="shared" si="98"/>
        <v>0</v>
      </c>
      <c r="AT27" s="56">
        <f t="shared" si="99"/>
        <v>0</v>
      </c>
      <c r="AU27" s="56">
        <f t="shared" si="100"/>
        <v>0</v>
      </c>
      <c r="AV27" s="56">
        <f t="shared" si="101"/>
        <v>0</v>
      </c>
      <c r="AW27" s="56">
        <f t="shared" si="102"/>
        <v>0</v>
      </c>
      <c r="AX27" s="56">
        <f t="shared" si="103"/>
        <v>0</v>
      </c>
      <c r="AY27" s="56">
        <f t="shared" si="104"/>
        <v>0</v>
      </c>
      <c r="AZ27" s="56">
        <f t="shared" si="105"/>
        <v>0</v>
      </c>
      <c r="BA27" s="56">
        <f t="shared" si="106"/>
        <v>0</v>
      </c>
      <c r="BB27" s="56">
        <f t="shared" si="107"/>
        <v>0</v>
      </c>
      <c r="BC27" s="56">
        <f t="shared" si="108"/>
        <v>0</v>
      </c>
      <c r="BD27" s="56">
        <f t="shared" si="109"/>
        <v>0</v>
      </c>
      <c r="BF27" s="57">
        <f t="shared" si="110"/>
        <v>0</v>
      </c>
      <c r="BG27" s="90"/>
    </row>
    <row r="28" spans="1:60" s="70" customFormat="1" x14ac:dyDescent="0.25">
      <c r="A28" s="67">
        <f>'Instructions &amp; Assumptions'!A82</f>
        <v>0</v>
      </c>
      <c r="B28" s="68">
        <f>'Instructions &amp; Assumptions'!B82</f>
        <v>0</v>
      </c>
      <c r="C28" s="69">
        <f>'Instructions &amp; Assumptions'!C82</f>
        <v>0</v>
      </c>
      <c r="D28" s="69"/>
      <c r="E28" s="56">
        <f t="shared" si="58"/>
        <v>0</v>
      </c>
      <c r="F28" s="56">
        <f t="shared" si="59"/>
        <v>0</v>
      </c>
      <c r="G28" s="56">
        <f t="shared" si="60"/>
        <v>0</v>
      </c>
      <c r="H28" s="56">
        <f t="shared" si="61"/>
        <v>0</v>
      </c>
      <c r="I28" s="56">
        <f t="shared" si="62"/>
        <v>0</v>
      </c>
      <c r="J28" s="56">
        <f t="shared" si="63"/>
        <v>0</v>
      </c>
      <c r="K28" s="56">
        <f t="shared" si="64"/>
        <v>0</v>
      </c>
      <c r="L28" s="56">
        <f t="shared" si="65"/>
        <v>0</v>
      </c>
      <c r="M28" s="56">
        <f t="shared" si="66"/>
        <v>0</v>
      </c>
      <c r="N28" s="56">
        <f t="shared" si="67"/>
        <v>0</v>
      </c>
      <c r="O28" s="56">
        <f t="shared" si="68"/>
        <v>0</v>
      </c>
      <c r="P28" s="56">
        <f t="shared" si="69"/>
        <v>0</v>
      </c>
      <c r="Q28" s="56">
        <f t="shared" si="70"/>
        <v>0</v>
      </c>
      <c r="R28" s="56">
        <f t="shared" si="71"/>
        <v>0</v>
      </c>
      <c r="S28" s="56">
        <f t="shared" si="72"/>
        <v>0</v>
      </c>
      <c r="T28" s="56">
        <f t="shared" si="73"/>
        <v>0</v>
      </c>
      <c r="U28" s="56">
        <f t="shared" si="74"/>
        <v>0</v>
      </c>
      <c r="V28" s="56">
        <f t="shared" si="75"/>
        <v>0</v>
      </c>
      <c r="W28" s="56">
        <f t="shared" si="76"/>
        <v>0</v>
      </c>
      <c r="X28" s="56">
        <f t="shared" si="77"/>
        <v>0</v>
      </c>
      <c r="Y28" s="56">
        <f t="shared" si="78"/>
        <v>0</v>
      </c>
      <c r="Z28" s="56">
        <f t="shared" si="79"/>
        <v>0</v>
      </c>
      <c r="AA28" s="56">
        <f t="shared" si="80"/>
        <v>0</v>
      </c>
      <c r="AB28" s="56">
        <f t="shared" si="81"/>
        <v>0</v>
      </c>
      <c r="AC28" s="56">
        <f t="shared" si="82"/>
        <v>0</v>
      </c>
      <c r="AD28" s="56">
        <f t="shared" si="83"/>
        <v>0</v>
      </c>
      <c r="AE28" s="56">
        <f t="shared" si="84"/>
        <v>0</v>
      </c>
      <c r="AF28" s="56">
        <f t="shared" si="85"/>
        <v>0</v>
      </c>
      <c r="AG28" s="56">
        <f t="shared" si="86"/>
        <v>0</v>
      </c>
      <c r="AH28" s="56">
        <f t="shared" si="87"/>
        <v>0</v>
      </c>
      <c r="AI28" s="56">
        <f t="shared" si="88"/>
        <v>0</v>
      </c>
      <c r="AJ28" s="56">
        <f t="shared" si="89"/>
        <v>0</v>
      </c>
      <c r="AK28" s="56">
        <f t="shared" si="90"/>
        <v>0</v>
      </c>
      <c r="AL28" s="56">
        <f t="shared" si="91"/>
        <v>0</v>
      </c>
      <c r="AM28" s="56">
        <f t="shared" si="92"/>
        <v>0</v>
      </c>
      <c r="AN28" s="56">
        <f t="shared" si="93"/>
        <v>0</v>
      </c>
      <c r="AO28" s="56">
        <f t="shared" si="94"/>
        <v>0</v>
      </c>
      <c r="AP28" s="56">
        <f t="shared" si="95"/>
        <v>0</v>
      </c>
      <c r="AQ28" s="56">
        <f t="shared" si="96"/>
        <v>0</v>
      </c>
      <c r="AR28" s="56">
        <f t="shared" si="97"/>
        <v>0</v>
      </c>
      <c r="AS28" s="56">
        <f t="shared" si="98"/>
        <v>0</v>
      </c>
      <c r="AT28" s="56">
        <f t="shared" si="99"/>
        <v>0</v>
      </c>
      <c r="AU28" s="56">
        <f t="shared" si="100"/>
        <v>0</v>
      </c>
      <c r="AV28" s="56">
        <f t="shared" si="101"/>
        <v>0</v>
      </c>
      <c r="AW28" s="56">
        <f t="shared" si="102"/>
        <v>0</v>
      </c>
      <c r="AX28" s="56">
        <f t="shared" si="103"/>
        <v>0</v>
      </c>
      <c r="AY28" s="56">
        <f t="shared" si="104"/>
        <v>0</v>
      </c>
      <c r="AZ28" s="56">
        <f t="shared" si="105"/>
        <v>0</v>
      </c>
      <c r="BA28" s="56">
        <f t="shared" si="106"/>
        <v>0</v>
      </c>
      <c r="BB28" s="56">
        <f t="shared" si="107"/>
        <v>0</v>
      </c>
      <c r="BC28" s="56">
        <f t="shared" si="108"/>
        <v>0</v>
      </c>
      <c r="BD28" s="56">
        <f t="shared" si="109"/>
        <v>0</v>
      </c>
      <c r="BF28" s="56">
        <f t="shared" si="110"/>
        <v>0</v>
      </c>
      <c r="BG28" s="90"/>
    </row>
    <row r="29" spans="1:60" s="70" customFormat="1" x14ac:dyDescent="0.25">
      <c r="A29" s="67">
        <f>'Instructions &amp; Assumptions'!A83</f>
        <v>0</v>
      </c>
      <c r="B29" s="68">
        <f>'Instructions &amp; Assumptions'!B83</f>
        <v>0</v>
      </c>
      <c r="C29" s="69">
        <f>'Instructions &amp; Assumptions'!C83</f>
        <v>0</v>
      </c>
      <c r="D29" s="69"/>
      <c r="E29" s="56">
        <f t="shared" si="58"/>
        <v>0</v>
      </c>
      <c r="F29" s="56">
        <f t="shared" si="59"/>
        <v>0</v>
      </c>
      <c r="G29" s="56">
        <f t="shared" si="60"/>
        <v>0</v>
      </c>
      <c r="H29" s="56">
        <f t="shared" si="61"/>
        <v>0</v>
      </c>
      <c r="I29" s="56">
        <f t="shared" si="62"/>
        <v>0</v>
      </c>
      <c r="J29" s="56">
        <f t="shared" si="63"/>
        <v>0</v>
      </c>
      <c r="K29" s="56">
        <f t="shared" si="64"/>
        <v>0</v>
      </c>
      <c r="L29" s="56">
        <f t="shared" si="65"/>
        <v>0</v>
      </c>
      <c r="M29" s="56">
        <f t="shared" si="66"/>
        <v>0</v>
      </c>
      <c r="N29" s="56">
        <f t="shared" si="67"/>
        <v>0</v>
      </c>
      <c r="O29" s="56">
        <f t="shared" si="68"/>
        <v>0</v>
      </c>
      <c r="P29" s="56">
        <f t="shared" si="69"/>
        <v>0</v>
      </c>
      <c r="Q29" s="56">
        <f t="shared" si="70"/>
        <v>0</v>
      </c>
      <c r="R29" s="56">
        <f t="shared" si="71"/>
        <v>0</v>
      </c>
      <c r="S29" s="56">
        <f t="shared" si="72"/>
        <v>0</v>
      </c>
      <c r="T29" s="56">
        <f t="shared" si="73"/>
        <v>0</v>
      </c>
      <c r="U29" s="56">
        <f t="shared" si="74"/>
        <v>0</v>
      </c>
      <c r="V29" s="56">
        <f t="shared" si="75"/>
        <v>0</v>
      </c>
      <c r="W29" s="56">
        <f t="shared" si="76"/>
        <v>0</v>
      </c>
      <c r="X29" s="56">
        <f t="shared" si="77"/>
        <v>0</v>
      </c>
      <c r="Y29" s="56">
        <f t="shared" si="78"/>
        <v>0</v>
      </c>
      <c r="Z29" s="56">
        <f t="shared" si="79"/>
        <v>0</v>
      </c>
      <c r="AA29" s="56">
        <f t="shared" si="80"/>
        <v>0</v>
      </c>
      <c r="AB29" s="56">
        <f t="shared" si="81"/>
        <v>0</v>
      </c>
      <c r="AC29" s="56">
        <f t="shared" si="82"/>
        <v>0</v>
      </c>
      <c r="AD29" s="56">
        <f t="shared" si="83"/>
        <v>0</v>
      </c>
      <c r="AE29" s="56">
        <f t="shared" si="84"/>
        <v>0</v>
      </c>
      <c r="AF29" s="56">
        <f t="shared" si="85"/>
        <v>0</v>
      </c>
      <c r="AG29" s="56">
        <f t="shared" si="86"/>
        <v>0</v>
      </c>
      <c r="AH29" s="56">
        <f t="shared" si="87"/>
        <v>0</v>
      </c>
      <c r="AI29" s="56">
        <f t="shared" si="88"/>
        <v>0</v>
      </c>
      <c r="AJ29" s="56">
        <f t="shared" si="89"/>
        <v>0</v>
      </c>
      <c r="AK29" s="56">
        <f t="shared" si="90"/>
        <v>0</v>
      </c>
      <c r="AL29" s="56">
        <f t="shared" si="91"/>
        <v>0</v>
      </c>
      <c r="AM29" s="56">
        <f t="shared" si="92"/>
        <v>0</v>
      </c>
      <c r="AN29" s="56">
        <f t="shared" si="93"/>
        <v>0</v>
      </c>
      <c r="AO29" s="56">
        <f t="shared" si="94"/>
        <v>0</v>
      </c>
      <c r="AP29" s="56">
        <f t="shared" si="95"/>
        <v>0</v>
      </c>
      <c r="AQ29" s="56">
        <f t="shared" si="96"/>
        <v>0</v>
      </c>
      <c r="AR29" s="56">
        <f t="shared" si="97"/>
        <v>0</v>
      </c>
      <c r="AS29" s="56">
        <f t="shared" si="98"/>
        <v>0</v>
      </c>
      <c r="AT29" s="56">
        <f t="shared" si="99"/>
        <v>0</v>
      </c>
      <c r="AU29" s="56">
        <f t="shared" si="100"/>
        <v>0</v>
      </c>
      <c r="AV29" s="56">
        <f t="shared" si="101"/>
        <v>0</v>
      </c>
      <c r="AW29" s="56">
        <f t="shared" si="102"/>
        <v>0</v>
      </c>
      <c r="AX29" s="56">
        <f t="shared" si="103"/>
        <v>0</v>
      </c>
      <c r="AY29" s="56">
        <f t="shared" si="104"/>
        <v>0</v>
      </c>
      <c r="AZ29" s="56">
        <f t="shared" si="105"/>
        <v>0</v>
      </c>
      <c r="BA29" s="56">
        <f t="shared" si="106"/>
        <v>0</v>
      </c>
      <c r="BB29" s="56">
        <f t="shared" si="107"/>
        <v>0</v>
      </c>
      <c r="BC29" s="56">
        <f t="shared" si="108"/>
        <v>0</v>
      </c>
      <c r="BD29" s="56">
        <f t="shared" si="109"/>
        <v>0</v>
      </c>
      <c r="BF29" s="56">
        <f t="shared" si="110"/>
        <v>0</v>
      </c>
      <c r="BG29" s="90"/>
    </row>
    <row r="30" spans="1:60" s="70" customFormat="1" x14ac:dyDescent="0.25">
      <c r="A30" s="67">
        <f>'Instructions &amp; Assumptions'!A84</f>
        <v>0</v>
      </c>
      <c r="B30" s="68">
        <f>'Instructions &amp; Assumptions'!B84</f>
        <v>0</v>
      </c>
      <c r="C30" s="69">
        <f>'Instructions &amp; Assumptions'!C84</f>
        <v>0</v>
      </c>
      <c r="E30" s="56">
        <f t="shared" si="58"/>
        <v>0</v>
      </c>
      <c r="F30" s="56">
        <f t="shared" si="59"/>
        <v>0</v>
      </c>
      <c r="G30" s="56">
        <f t="shared" si="60"/>
        <v>0</v>
      </c>
      <c r="H30" s="56">
        <f t="shared" si="61"/>
        <v>0</v>
      </c>
      <c r="I30" s="56">
        <f t="shared" si="62"/>
        <v>0</v>
      </c>
      <c r="J30" s="56">
        <f t="shared" si="63"/>
        <v>0</v>
      </c>
      <c r="K30" s="56">
        <f t="shared" si="64"/>
        <v>0</v>
      </c>
      <c r="L30" s="56">
        <f t="shared" si="65"/>
        <v>0</v>
      </c>
      <c r="M30" s="56">
        <f t="shared" si="66"/>
        <v>0</v>
      </c>
      <c r="N30" s="56">
        <f t="shared" si="67"/>
        <v>0</v>
      </c>
      <c r="O30" s="56">
        <f t="shared" si="68"/>
        <v>0</v>
      </c>
      <c r="P30" s="56">
        <f t="shared" si="69"/>
        <v>0</v>
      </c>
      <c r="Q30" s="56">
        <f t="shared" si="70"/>
        <v>0</v>
      </c>
      <c r="R30" s="56">
        <f t="shared" si="71"/>
        <v>0</v>
      </c>
      <c r="S30" s="56">
        <f t="shared" si="72"/>
        <v>0</v>
      </c>
      <c r="T30" s="56">
        <f t="shared" si="73"/>
        <v>0</v>
      </c>
      <c r="U30" s="56">
        <f t="shared" si="74"/>
        <v>0</v>
      </c>
      <c r="V30" s="56">
        <f t="shared" si="75"/>
        <v>0</v>
      </c>
      <c r="W30" s="56">
        <f t="shared" si="76"/>
        <v>0</v>
      </c>
      <c r="X30" s="56">
        <f t="shared" si="77"/>
        <v>0</v>
      </c>
      <c r="Y30" s="56">
        <f t="shared" si="78"/>
        <v>0</v>
      </c>
      <c r="Z30" s="56">
        <f t="shared" si="79"/>
        <v>0</v>
      </c>
      <c r="AA30" s="56">
        <f t="shared" si="80"/>
        <v>0</v>
      </c>
      <c r="AB30" s="56">
        <f t="shared" si="81"/>
        <v>0</v>
      </c>
      <c r="AC30" s="56">
        <f t="shared" si="82"/>
        <v>0</v>
      </c>
      <c r="AD30" s="56">
        <f t="shared" si="83"/>
        <v>0</v>
      </c>
      <c r="AE30" s="56">
        <f t="shared" si="84"/>
        <v>0</v>
      </c>
      <c r="AF30" s="56">
        <f t="shared" si="85"/>
        <v>0</v>
      </c>
      <c r="AG30" s="56">
        <f t="shared" si="86"/>
        <v>0</v>
      </c>
      <c r="AH30" s="56">
        <f t="shared" si="87"/>
        <v>0</v>
      </c>
      <c r="AI30" s="56">
        <f t="shared" si="88"/>
        <v>0</v>
      </c>
      <c r="AJ30" s="56">
        <f t="shared" si="89"/>
        <v>0</v>
      </c>
      <c r="AK30" s="56">
        <f t="shared" si="90"/>
        <v>0</v>
      </c>
      <c r="AL30" s="56">
        <f t="shared" si="91"/>
        <v>0</v>
      </c>
      <c r="AM30" s="56">
        <f t="shared" si="92"/>
        <v>0</v>
      </c>
      <c r="AN30" s="56">
        <f t="shared" si="93"/>
        <v>0</v>
      </c>
      <c r="AO30" s="56">
        <f t="shared" si="94"/>
        <v>0</v>
      </c>
      <c r="AP30" s="56">
        <f t="shared" si="95"/>
        <v>0</v>
      </c>
      <c r="AQ30" s="56">
        <f t="shared" si="96"/>
        <v>0</v>
      </c>
      <c r="AR30" s="56">
        <f t="shared" si="97"/>
        <v>0</v>
      </c>
      <c r="AS30" s="56">
        <f t="shared" si="98"/>
        <v>0</v>
      </c>
      <c r="AT30" s="56">
        <f t="shared" si="99"/>
        <v>0</v>
      </c>
      <c r="AU30" s="56">
        <f t="shared" si="100"/>
        <v>0</v>
      </c>
      <c r="AV30" s="56">
        <f t="shared" si="101"/>
        <v>0</v>
      </c>
      <c r="AW30" s="56">
        <f t="shared" si="102"/>
        <v>0</v>
      </c>
      <c r="AX30" s="56">
        <f t="shared" si="103"/>
        <v>0</v>
      </c>
      <c r="AY30" s="56">
        <f t="shared" si="104"/>
        <v>0</v>
      </c>
      <c r="AZ30" s="56">
        <f t="shared" si="105"/>
        <v>0</v>
      </c>
      <c r="BA30" s="56">
        <f t="shared" si="106"/>
        <v>0</v>
      </c>
      <c r="BB30" s="56">
        <f t="shared" si="107"/>
        <v>0</v>
      </c>
      <c r="BC30" s="56">
        <f t="shared" si="108"/>
        <v>0</v>
      </c>
      <c r="BD30" s="56">
        <f t="shared" si="109"/>
        <v>0</v>
      </c>
      <c r="BF30" s="56">
        <f t="shared" si="110"/>
        <v>0</v>
      </c>
      <c r="BG30" s="90"/>
    </row>
    <row r="31" spans="1:60" s="70" customFormat="1" x14ac:dyDescent="0.25">
      <c r="A31" s="67">
        <f>'Instructions &amp; Assumptions'!A85</f>
        <v>0</v>
      </c>
      <c r="B31" s="68">
        <f>'Instructions &amp; Assumptions'!B85</f>
        <v>0</v>
      </c>
      <c r="C31" s="69">
        <f>'Instructions &amp; Assumptions'!C85</f>
        <v>0</v>
      </c>
      <c r="E31" s="56">
        <f t="shared" si="58"/>
        <v>0</v>
      </c>
      <c r="F31" s="56">
        <f t="shared" si="59"/>
        <v>0</v>
      </c>
      <c r="G31" s="56">
        <f t="shared" si="60"/>
        <v>0</v>
      </c>
      <c r="H31" s="56">
        <f t="shared" si="61"/>
        <v>0</v>
      </c>
      <c r="I31" s="56">
        <f t="shared" si="62"/>
        <v>0</v>
      </c>
      <c r="J31" s="56">
        <f t="shared" si="63"/>
        <v>0</v>
      </c>
      <c r="K31" s="56">
        <f t="shared" si="64"/>
        <v>0</v>
      </c>
      <c r="L31" s="56">
        <f t="shared" si="65"/>
        <v>0</v>
      </c>
      <c r="M31" s="56">
        <f t="shared" si="66"/>
        <v>0</v>
      </c>
      <c r="N31" s="56">
        <f t="shared" si="67"/>
        <v>0</v>
      </c>
      <c r="O31" s="56">
        <f t="shared" si="68"/>
        <v>0</v>
      </c>
      <c r="P31" s="56">
        <f t="shared" si="69"/>
        <v>0</v>
      </c>
      <c r="Q31" s="56">
        <f t="shared" si="70"/>
        <v>0</v>
      </c>
      <c r="R31" s="56">
        <f t="shared" si="71"/>
        <v>0</v>
      </c>
      <c r="S31" s="56">
        <f t="shared" si="72"/>
        <v>0</v>
      </c>
      <c r="T31" s="56">
        <f t="shared" si="73"/>
        <v>0</v>
      </c>
      <c r="U31" s="56">
        <f t="shared" si="74"/>
        <v>0</v>
      </c>
      <c r="V31" s="56">
        <f t="shared" si="75"/>
        <v>0</v>
      </c>
      <c r="W31" s="56">
        <f t="shared" si="76"/>
        <v>0</v>
      </c>
      <c r="X31" s="56">
        <f t="shared" si="77"/>
        <v>0</v>
      </c>
      <c r="Y31" s="56">
        <f t="shared" si="78"/>
        <v>0</v>
      </c>
      <c r="Z31" s="56">
        <f t="shared" si="79"/>
        <v>0</v>
      </c>
      <c r="AA31" s="56">
        <f t="shared" si="80"/>
        <v>0</v>
      </c>
      <c r="AB31" s="56">
        <f t="shared" si="81"/>
        <v>0</v>
      </c>
      <c r="AC31" s="56">
        <f t="shared" si="82"/>
        <v>0</v>
      </c>
      <c r="AD31" s="56">
        <f t="shared" si="83"/>
        <v>0</v>
      </c>
      <c r="AE31" s="56">
        <f t="shared" si="84"/>
        <v>0</v>
      </c>
      <c r="AF31" s="56">
        <f t="shared" si="85"/>
        <v>0</v>
      </c>
      <c r="AG31" s="56">
        <f t="shared" si="86"/>
        <v>0</v>
      </c>
      <c r="AH31" s="56">
        <f t="shared" si="87"/>
        <v>0</v>
      </c>
      <c r="AI31" s="56">
        <f t="shared" si="88"/>
        <v>0</v>
      </c>
      <c r="AJ31" s="56">
        <f t="shared" si="89"/>
        <v>0</v>
      </c>
      <c r="AK31" s="56">
        <f t="shared" si="90"/>
        <v>0</v>
      </c>
      <c r="AL31" s="56">
        <f t="shared" si="91"/>
        <v>0</v>
      </c>
      <c r="AM31" s="56">
        <f t="shared" si="92"/>
        <v>0</v>
      </c>
      <c r="AN31" s="56">
        <f t="shared" si="93"/>
        <v>0</v>
      </c>
      <c r="AO31" s="56">
        <f t="shared" si="94"/>
        <v>0</v>
      </c>
      <c r="AP31" s="56">
        <f t="shared" si="95"/>
        <v>0</v>
      </c>
      <c r="AQ31" s="56">
        <f t="shared" si="96"/>
        <v>0</v>
      </c>
      <c r="AR31" s="56">
        <f t="shared" si="97"/>
        <v>0</v>
      </c>
      <c r="AS31" s="56">
        <f t="shared" si="98"/>
        <v>0</v>
      </c>
      <c r="AT31" s="56">
        <f t="shared" si="99"/>
        <v>0</v>
      </c>
      <c r="AU31" s="56">
        <f t="shared" si="100"/>
        <v>0</v>
      </c>
      <c r="AV31" s="56">
        <f t="shared" si="101"/>
        <v>0</v>
      </c>
      <c r="AW31" s="56">
        <f t="shared" si="102"/>
        <v>0</v>
      </c>
      <c r="AX31" s="56">
        <f t="shared" si="103"/>
        <v>0</v>
      </c>
      <c r="AY31" s="56">
        <f t="shared" si="104"/>
        <v>0</v>
      </c>
      <c r="AZ31" s="56">
        <f t="shared" si="105"/>
        <v>0</v>
      </c>
      <c r="BA31" s="56">
        <f t="shared" si="106"/>
        <v>0</v>
      </c>
      <c r="BB31" s="56">
        <f t="shared" si="107"/>
        <v>0</v>
      </c>
      <c r="BC31" s="56">
        <f t="shared" si="108"/>
        <v>0</v>
      </c>
      <c r="BD31" s="56">
        <f t="shared" si="109"/>
        <v>0</v>
      </c>
      <c r="BF31" s="56">
        <f t="shared" si="110"/>
        <v>0</v>
      </c>
    </row>
    <row r="32" spans="1:60" s="70" customFormat="1" ht="15.75" thickBot="1" x14ac:dyDescent="0.3">
      <c r="B32" s="60"/>
      <c r="E32" s="62">
        <f t="shared" ref="E32:BD32" si="111">SUM(E19:E31)</f>
        <v>0</v>
      </c>
      <c r="F32" s="62">
        <f t="shared" si="111"/>
        <v>0</v>
      </c>
      <c r="G32" s="62">
        <f t="shared" si="111"/>
        <v>0</v>
      </c>
      <c r="H32" s="62">
        <f t="shared" si="111"/>
        <v>0</v>
      </c>
      <c r="I32" s="62">
        <f t="shared" si="111"/>
        <v>0</v>
      </c>
      <c r="J32" s="62">
        <f t="shared" si="111"/>
        <v>0</v>
      </c>
      <c r="K32" s="62">
        <f t="shared" si="111"/>
        <v>0</v>
      </c>
      <c r="L32" s="62">
        <f t="shared" si="111"/>
        <v>0</v>
      </c>
      <c r="M32" s="62">
        <f t="shared" si="111"/>
        <v>0</v>
      </c>
      <c r="N32" s="62">
        <f t="shared" si="111"/>
        <v>0</v>
      </c>
      <c r="O32" s="62">
        <f t="shared" si="111"/>
        <v>0</v>
      </c>
      <c r="P32" s="62">
        <f t="shared" si="111"/>
        <v>0</v>
      </c>
      <c r="Q32" s="62">
        <f t="shared" si="111"/>
        <v>0</v>
      </c>
      <c r="R32" s="62">
        <f t="shared" si="111"/>
        <v>0</v>
      </c>
      <c r="S32" s="62">
        <f t="shared" si="111"/>
        <v>0</v>
      </c>
      <c r="T32" s="62">
        <f t="shared" si="111"/>
        <v>0</v>
      </c>
      <c r="U32" s="62">
        <f t="shared" si="111"/>
        <v>0</v>
      </c>
      <c r="V32" s="62">
        <f t="shared" si="111"/>
        <v>0</v>
      </c>
      <c r="W32" s="62">
        <f t="shared" si="111"/>
        <v>0</v>
      </c>
      <c r="X32" s="62">
        <f t="shared" si="111"/>
        <v>0</v>
      </c>
      <c r="Y32" s="62">
        <f t="shared" si="111"/>
        <v>0</v>
      </c>
      <c r="Z32" s="62">
        <f t="shared" si="111"/>
        <v>0</v>
      </c>
      <c r="AA32" s="62">
        <f t="shared" si="111"/>
        <v>0</v>
      </c>
      <c r="AB32" s="62">
        <f t="shared" si="111"/>
        <v>0</v>
      </c>
      <c r="AC32" s="62">
        <f t="shared" si="111"/>
        <v>0</v>
      </c>
      <c r="AD32" s="62">
        <f t="shared" si="111"/>
        <v>0</v>
      </c>
      <c r="AE32" s="62">
        <f t="shared" si="111"/>
        <v>0</v>
      </c>
      <c r="AF32" s="62">
        <f t="shared" si="111"/>
        <v>0</v>
      </c>
      <c r="AG32" s="62">
        <f t="shared" si="111"/>
        <v>0</v>
      </c>
      <c r="AH32" s="62">
        <f t="shared" si="111"/>
        <v>0</v>
      </c>
      <c r="AI32" s="62">
        <f t="shared" si="111"/>
        <v>0</v>
      </c>
      <c r="AJ32" s="62">
        <f t="shared" si="111"/>
        <v>0</v>
      </c>
      <c r="AK32" s="62">
        <f t="shared" si="111"/>
        <v>0</v>
      </c>
      <c r="AL32" s="62">
        <f t="shared" si="111"/>
        <v>0</v>
      </c>
      <c r="AM32" s="62">
        <f t="shared" si="111"/>
        <v>0</v>
      </c>
      <c r="AN32" s="62">
        <f t="shared" si="111"/>
        <v>0</v>
      </c>
      <c r="AO32" s="62">
        <f t="shared" si="111"/>
        <v>0</v>
      </c>
      <c r="AP32" s="62">
        <f t="shared" si="111"/>
        <v>0</v>
      </c>
      <c r="AQ32" s="62">
        <f t="shared" si="111"/>
        <v>0</v>
      </c>
      <c r="AR32" s="62">
        <f t="shared" si="111"/>
        <v>0</v>
      </c>
      <c r="AS32" s="62">
        <f t="shared" si="111"/>
        <v>0</v>
      </c>
      <c r="AT32" s="62">
        <f t="shared" si="111"/>
        <v>0</v>
      </c>
      <c r="AU32" s="62">
        <f t="shared" si="111"/>
        <v>0</v>
      </c>
      <c r="AV32" s="62">
        <f t="shared" si="111"/>
        <v>0</v>
      </c>
      <c r="AW32" s="62">
        <f t="shared" si="111"/>
        <v>0</v>
      </c>
      <c r="AX32" s="62">
        <f t="shared" si="111"/>
        <v>0</v>
      </c>
      <c r="AY32" s="62">
        <f t="shared" si="111"/>
        <v>0</v>
      </c>
      <c r="AZ32" s="62">
        <f t="shared" si="111"/>
        <v>0</v>
      </c>
      <c r="BA32" s="62">
        <f t="shared" si="111"/>
        <v>0</v>
      </c>
      <c r="BB32" s="62">
        <f t="shared" si="111"/>
        <v>0</v>
      </c>
      <c r="BC32" s="62">
        <f t="shared" si="111"/>
        <v>0</v>
      </c>
      <c r="BD32" s="62">
        <f t="shared" si="111"/>
        <v>0</v>
      </c>
      <c r="BF32" s="62">
        <f>SUM(BF19:BF31)</f>
        <v>0</v>
      </c>
      <c r="BG32" s="90"/>
      <c r="BH32" s="90"/>
    </row>
    <row r="33" spans="1:61" ht="15.75" thickTop="1" x14ac:dyDescent="0.25"/>
    <row r="34" spans="1:61" s="63" customFormat="1" x14ac:dyDescent="0.25">
      <c r="A34" s="111" t="s">
        <v>25</v>
      </c>
      <c r="B34" s="111"/>
      <c r="E34" s="89">
        <f>ROUND(E16+E32,2)</f>
        <v>0</v>
      </c>
      <c r="F34" s="89">
        <f t="shared" ref="F34:BF34" si="112">ROUND(F16+F32,2)</f>
        <v>0</v>
      </c>
      <c r="G34" s="89">
        <f t="shared" si="112"/>
        <v>0</v>
      </c>
      <c r="H34" s="89">
        <f t="shared" si="112"/>
        <v>0</v>
      </c>
      <c r="I34" s="89">
        <f t="shared" si="112"/>
        <v>0</v>
      </c>
      <c r="J34" s="89">
        <f t="shared" si="112"/>
        <v>0</v>
      </c>
      <c r="K34" s="89">
        <f t="shared" si="112"/>
        <v>0</v>
      </c>
      <c r="L34" s="89">
        <f t="shared" si="112"/>
        <v>0</v>
      </c>
      <c r="M34" s="89">
        <f t="shared" si="112"/>
        <v>0</v>
      </c>
      <c r="N34" s="89">
        <f t="shared" si="112"/>
        <v>0</v>
      </c>
      <c r="O34" s="89">
        <f t="shared" si="112"/>
        <v>0</v>
      </c>
      <c r="P34" s="89">
        <f t="shared" si="112"/>
        <v>0</v>
      </c>
      <c r="Q34" s="89">
        <f t="shared" si="112"/>
        <v>0</v>
      </c>
      <c r="R34" s="89">
        <f t="shared" si="112"/>
        <v>0</v>
      </c>
      <c r="S34" s="89">
        <f t="shared" si="112"/>
        <v>0</v>
      </c>
      <c r="T34" s="89">
        <f t="shared" si="112"/>
        <v>0</v>
      </c>
      <c r="U34" s="89">
        <f t="shared" si="112"/>
        <v>0</v>
      </c>
      <c r="V34" s="89">
        <f t="shared" si="112"/>
        <v>0</v>
      </c>
      <c r="W34" s="89">
        <f t="shared" si="112"/>
        <v>0</v>
      </c>
      <c r="X34" s="89">
        <f t="shared" si="112"/>
        <v>0</v>
      </c>
      <c r="Y34" s="89">
        <f t="shared" si="112"/>
        <v>0</v>
      </c>
      <c r="Z34" s="89">
        <f t="shared" si="112"/>
        <v>0</v>
      </c>
      <c r="AA34" s="89">
        <f t="shared" si="112"/>
        <v>0</v>
      </c>
      <c r="AB34" s="89">
        <f t="shared" si="112"/>
        <v>0</v>
      </c>
      <c r="AC34" s="89">
        <f t="shared" si="112"/>
        <v>0</v>
      </c>
      <c r="AD34" s="89">
        <f t="shared" si="112"/>
        <v>0</v>
      </c>
      <c r="AE34" s="89">
        <f t="shared" si="112"/>
        <v>0</v>
      </c>
      <c r="AF34" s="89">
        <f t="shared" si="112"/>
        <v>0</v>
      </c>
      <c r="AG34" s="89">
        <f t="shared" si="112"/>
        <v>0</v>
      </c>
      <c r="AH34" s="89">
        <f t="shared" si="112"/>
        <v>0</v>
      </c>
      <c r="AI34" s="89">
        <f t="shared" si="112"/>
        <v>0</v>
      </c>
      <c r="AJ34" s="89">
        <f t="shared" si="112"/>
        <v>0</v>
      </c>
      <c r="AK34" s="89">
        <f t="shared" si="112"/>
        <v>0</v>
      </c>
      <c r="AL34" s="89">
        <f t="shared" si="112"/>
        <v>0</v>
      </c>
      <c r="AM34" s="89">
        <f t="shared" si="112"/>
        <v>0</v>
      </c>
      <c r="AN34" s="89">
        <f t="shared" si="112"/>
        <v>0</v>
      </c>
      <c r="AO34" s="89">
        <f t="shared" si="112"/>
        <v>0</v>
      </c>
      <c r="AP34" s="89">
        <f t="shared" si="112"/>
        <v>0</v>
      </c>
      <c r="AQ34" s="89">
        <f t="shared" si="112"/>
        <v>0</v>
      </c>
      <c r="AR34" s="89">
        <f t="shared" si="112"/>
        <v>0</v>
      </c>
      <c r="AS34" s="89">
        <f t="shared" si="112"/>
        <v>0</v>
      </c>
      <c r="AT34" s="89">
        <f t="shared" si="112"/>
        <v>0</v>
      </c>
      <c r="AU34" s="89">
        <f t="shared" si="112"/>
        <v>0</v>
      </c>
      <c r="AV34" s="89">
        <f t="shared" si="112"/>
        <v>0</v>
      </c>
      <c r="AW34" s="89">
        <f t="shared" si="112"/>
        <v>0</v>
      </c>
      <c r="AX34" s="89">
        <f t="shared" si="112"/>
        <v>0</v>
      </c>
      <c r="AY34" s="89">
        <f t="shared" si="112"/>
        <v>0</v>
      </c>
      <c r="AZ34" s="89">
        <f t="shared" si="112"/>
        <v>0</v>
      </c>
      <c r="BA34" s="89">
        <f t="shared" si="112"/>
        <v>0</v>
      </c>
      <c r="BB34" s="89">
        <f t="shared" si="112"/>
        <v>0</v>
      </c>
      <c r="BC34" s="89">
        <f t="shared" si="112"/>
        <v>0</v>
      </c>
      <c r="BD34" s="89">
        <f t="shared" si="112"/>
        <v>0</v>
      </c>
      <c r="BF34" s="89">
        <f t="shared" si="112"/>
        <v>0</v>
      </c>
      <c r="BH34" s="89"/>
      <c r="BI34" s="89"/>
    </row>
    <row r="35" spans="1:61" s="74" customFormat="1" x14ac:dyDescent="0.25">
      <c r="A35" s="109" t="s">
        <v>26</v>
      </c>
      <c r="B35" s="109"/>
      <c r="C35" s="73">
        <f>'Instructions &amp; Assumptions'!B56</f>
        <v>0</v>
      </c>
      <c r="E35" s="73">
        <f>ROUND(C35+E34,2)</f>
        <v>0</v>
      </c>
      <c r="F35" s="73">
        <f>ROUND(E35+F34,2)</f>
        <v>0</v>
      </c>
      <c r="G35" s="73">
        <f t="shared" ref="G35:BD35" si="113">ROUND(F35+G34,2)</f>
        <v>0</v>
      </c>
      <c r="H35" s="73">
        <f t="shared" si="113"/>
        <v>0</v>
      </c>
      <c r="I35" s="73">
        <f t="shared" si="113"/>
        <v>0</v>
      </c>
      <c r="J35" s="73">
        <f t="shared" si="113"/>
        <v>0</v>
      </c>
      <c r="K35" s="73">
        <f t="shared" si="113"/>
        <v>0</v>
      </c>
      <c r="L35" s="73">
        <f t="shared" si="113"/>
        <v>0</v>
      </c>
      <c r="M35" s="73">
        <f t="shared" si="113"/>
        <v>0</v>
      </c>
      <c r="N35" s="73">
        <f t="shared" si="113"/>
        <v>0</v>
      </c>
      <c r="O35" s="73">
        <f t="shared" si="113"/>
        <v>0</v>
      </c>
      <c r="P35" s="73">
        <f t="shared" si="113"/>
        <v>0</v>
      </c>
      <c r="Q35" s="73">
        <f t="shared" si="113"/>
        <v>0</v>
      </c>
      <c r="R35" s="73">
        <f t="shared" si="113"/>
        <v>0</v>
      </c>
      <c r="S35" s="73">
        <f t="shared" si="113"/>
        <v>0</v>
      </c>
      <c r="T35" s="73">
        <f t="shared" si="113"/>
        <v>0</v>
      </c>
      <c r="U35" s="73">
        <f t="shared" si="113"/>
        <v>0</v>
      </c>
      <c r="V35" s="73">
        <f t="shared" si="113"/>
        <v>0</v>
      </c>
      <c r="W35" s="73">
        <f t="shared" si="113"/>
        <v>0</v>
      </c>
      <c r="X35" s="73">
        <f t="shared" si="113"/>
        <v>0</v>
      </c>
      <c r="Y35" s="73">
        <f t="shared" si="113"/>
        <v>0</v>
      </c>
      <c r="Z35" s="73">
        <f t="shared" si="113"/>
        <v>0</v>
      </c>
      <c r="AA35" s="73">
        <f t="shared" si="113"/>
        <v>0</v>
      </c>
      <c r="AB35" s="73">
        <f t="shared" si="113"/>
        <v>0</v>
      </c>
      <c r="AC35" s="73">
        <f t="shared" si="113"/>
        <v>0</v>
      </c>
      <c r="AD35" s="73">
        <f t="shared" si="113"/>
        <v>0</v>
      </c>
      <c r="AE35" s="73">
        <f t="shared" si="113"/>
        <v>0</v>
      </c>
      <c r="AF35" s="73">
        <f t="shared" si="113"/>
        <v>0</v>
      </c>
      <c r="AG35" s="73">
        <f t="shared" si="113"/>
        <v>0</v>
      </c>
      <c r="AH35" s="73">
        <f t="shared" si="113"/>
        <v>0</v>
      </c>
      <c r="AI35" s="73">
        <f t="shared" si="113"/>
        <v>0</v>
      </c>
      <c r="AJ35" s="73">
        <f t="shared" si="113"/>
        <v>0</v>
      </c>
      <c r="AK35" s="73">
        <f t="shared" si="113"/>
        <v>0</v>
      </c>
      <c r="AL35" s="73">
        <f t="shared" si="113"/>
        <v>0</v>
      </c>
      <c r="AM35" s="73">
        <f t="shared" si="113"/>
        <v>0</v>
      </c>
      <c r="AN35" s="73">
        <f t="shared" si="113"/>
        <v>0</v>
      </c>
      <c r="AO35" s="73">
        <f t="shared" si="113"/>
        <v>0</v>
      </c>
      <c r="AP35" s="73">
        <f t="shared" si="113"/>
        <v>0</v>
      </c>
      <c r="AQ35" s="73">
        <f t="shared" si="113"/>
        <v>0</v>
      </c>
      <c r="AR35" s="73">
        <f t="shared" si="113"/>
        <v>0</v>
      </c>
      <c r="AS35" s="73">
        <f t="shared" si="113"/>
        <v>0</v>
      </c>
      <c r="AT35" s="73">
        <f t="shared" si="113"/>
        <v>0</v>
      </c>
      <c r="AU35" s="73">
        <f t="shared" si="113"/>
        <v>0</v>
      </c>
      <c r="AV35" s="73">
        <f t="shared" si="113"/>
        <v>0</v>
      </c>
      <c r="AW35" s="73">
        <f t="shared" si="113"/>
        <v>0</v>
      </c>
      <c r="AX35" s="73">
        <f t="shared" si="113"/>
        <v>0</v>
      </c>
      <c r="AY35" s="73">
        <f t="shared" si="113"/>
        <v>0</v>
      </c>
      <c r="AZ35" s="73">
        <f t="shared" si="113"/>
        <v>0</v>
      </c>
      <c r="BA35" s="73">
        <f t="shared" si="113"/>
        <v>0</v>
      </c>
      <c r="BB35" s="73">
        <f t="shared" si="113"/>
        <v>0</v>
      </c>
      <c r="BC35" s="73">
        <f t="shared" si="113"/>
        <v>0</v>
      </c>
      <c r="BD35" s="73">
        <f t="shared" si="113"/>
        <v>0</v>
      </c>
      <c r="BF35" s="73">
        <f>ROUND(C35+BF34,2)</f>
        <v>0</v>
      </c>
    </row>
  </sheetData>
  <sheetProtection algorithmName="SHA-512" hashValue="TemYQXE7r/0xal8TSi4f9IeOE+RxslgvIWc3ITRMY3zg8YWrcjqu/YnT0iVKC40te7wZ/rdG+eFidxP0CiRAfQ==" saltValue="QZJiFi1Cq8fJJDpz8GqX+g==" spinCount="100000" sheet="1" objects="1" scenarios="1"/>
  <mergeCells count="2">
    <mergeCell ref="A34:B34"/>
    <mergeCell ref="A35:B35"/>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1f8353d-f56f-45a0-9343-6d33bf56fd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F76BDCA639E747BDCCF30E54369781" ma:contentTypeVersion="12" ma:contentTypeDescription="Create a new document." ma:contentTypeScope="" ma:versionID="f4815e9c822aced0014e7bb1808dd4e7">
  <xsd:schema xmlns:xsd="http://www.w3.org/2001/XMLSchema" xmlns:xs="http://www.w3.org/2001/XMLSchema" xmlns:p="http://schemas.microsoft.com/office/2006/metadata/properties" xmlns:ns3="01f8353d-f56f-45a0-9343-6d33bf56fdc2" targetNamespace="http://schemas.microsoft.com/office/2006/metadata/properties" ma:root="true" ma:fieldsID="cd3257d65ec4ba3b657850d5597b1a6a" ns3:_="">
    <xsd:import namespace="01f8353d-f56f-45a0-9343-6d33bf56fdc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SystemTags" minOccurs="0"/>
                <xsd:element ref="ns3:MediaServiceSearchPropertie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f8353d-f56f-45a0-9343-6d33bf56fd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_activity" ma:index="15" nillable="true" ma:displayName="_activity" ma:hidden="true" ma:internalName="_activity">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48ACBD-44F2-4576-A5CB-5C3610FE7250}">
  <ds:schemaRefs>
    <ds:schemaRef ds:uri="http://schemas.microsoft.com/office/2006/documentManagement/types"/>
    <ds:schemaRef ds:uri="http://www.w3.org/XML/1998/namespace"/>
    <ds:schemaRef ds:uri="http://purl.org/dc/terms/"/>
    <ds:schemaRef ds:uri="01f8353d-f56f-45a0-9343-6d33bf56fdc2"/>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2ACCE91-53A6-4966-B09D-8E55E4F3F5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f8353d-f56f-45a0-9343-6d33bf56fd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87F633-8B26-45B6-8CC0-2CDA3AE4DF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 &amp; Assumptions</vt:lpstr>
      <vt:lpstr>Actuals</vt:lpstr>
      <vt:lpstr>Forecast</vt:lpstr>
      <vt:lpstr>'Instructions &amp; Assumptions'!Print_Area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 Iglesias</dc:creator>
  <cp:lastModifiedBy>Jamie Iglesias</cp:lastModifiedBy>
  <cp:lastPrinted>2026-01-15T20:33:27Z</cp:lastPrinted>
  <dcterms:created xsi:type="dcterms:W3CDTF">2026-01-14T03:36:37Z</dcterms:created>
  <dcterms:modified xsi:type="dcterms:W3CDTF">2026-01-19T20:04:16Z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0x010100C4F76BDCA639E747BDCCF30E54369781</vt:lpwstr>
  </property>
</Properties>
</file>